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4220" windowHeight="8595" activeTab="0"/>
  </bookViews>
  <sheets>
    <sheet name="т.1" sheetId="1" r:id="rId1"/>
    <sheet name="т.2" sheetId="2" r:id="rId2"/>
    <sheet name="2.1" sheetId="3" r:id="rId3"/>
    <sheet name="т.2.2" sheetId="4" r:id="rId4"/>
    <sheet name="т.3" sheetId="5" r:id="rId5"/>
    <sheet name="т.4" sheetId="6" r:id="rId6"/>
    <sheet name="т.4.1" sheetId="7" r:id="rId7"/>
    <sheet name="т.4.2" sheetId="8" r:id="rId8"/>
    <sheet name="т.5" sheetId="9" r:id="rId9"/>
    <sheet name="т.6" sheetId="10" r:id="rId10"/>
    <sheet name="т.7" sheetId="11" r:id="rId11"/>
    <sheet name="т.8" sheetId="12" r:id="rId12"/>
    <sheet name="т.8.1" sheetId="13" r:id="rId13"/>
    <sheet name="т.9" sheetId="14" r:id="rId14"/>
    <sheet name="т.9.1" sheetId="15" r:id="rId15"/>
    <sheet name="т.10" sheetId="16" r:id="rId16"/>
    <sheet name="т.11" sheetId="17" r:id="rId17"/>
    <sheet name="Лист2" sheetId="18" r:id="rId18"/>
  </sheets>
  <definedNames/>
  <calcPr fullCalcOnLoad="1"/>
</workbook>
</file>

<file path=xl/sharedStrings.xml><?xml version="1.0" encoding="utf-8"?>
<sst xmlns="http://schemas.openxmlformats.org/spreadsheetml/2006/main" count="1050" uniqueCount="272">
  <si>
    <t>Таблица 1</t>
  </si>
  <si>
    <t>Количество населения и общедоступных библиотек Министерства культуры</t>
  </si>
  <si>
    <t>№</t>
  </si>
  <si>
    <t>ЦБС</t>
  </si>
  <si>
    <t>Количество библиотек</t>
  </si>
  <si>
    <t>Всего</t>
  </si>
  <si>
    <t>гор.</t>
  </si>
  <si>
    <t>сельск.</t>
  </si>
  <si>
    <t>всего</t>
  </si>
  <si>
    <t>из них в</t>
  </si>
  <si>
    <t xml:space="preserve">сельской </t>
  </si>
  <si>
    <t>сельской</t>
  </si>
  <si>
    <t>местн.</t>
  </si>
  <si>
    <t xml:space="preserve"> местн.</t>
  </si>
  <si>
    <t>Абыйская</t>
  </si>
  <si>
    <t>Аллаиховская</t>
  </si>
  <si>
    <t>Амгинская</t>
  </si>
  <si>
    <t>Анабарская</t>
  </si>
  <si>
    <t>Булунская</t>
  </si>
  <si>
    <t>Верхневилюйская</t>
  </si>
  <si>
    <t>Верхнеколымская</t>
  </si>
  <si>
    <t>Верхоянская</t>
  </si>
  <si>
    <t>Вилюйская</t>
  </si>
  <si>
    <t>Горная</t>
  </si>
  <si>
    <t>Жиганская</t>
  </si>
  <si>
    <t>Кобяйская</t>
  </si>
  <si>
    <t>Ленская</t>
  </si>
  <si>
    <t>М.-Кангаласская</t>
  </si>
  <si>
    <t>Момская</t>
  </si>
  <si>
    <t>Намская</t>
  </si>
  <si>
    <t>Нижнеколымская</t>
  </si>
  <si>
    <t>Нюрбинская</t>
  </si>
  <si>
    <t>Оймяконская</t>
  </si>
  <si>
    <t>Олекминская</t>
  </si>
  <si>
    <t>Оленекская</t>
  </si>
  <si>
    <t>Среднеколымская</t>
  </si>
  <si>
    <t>Сунтарская</t>
  </si>
  <si>
    <t>Таттинская</t>
  </si>
  <si>
    <t>Томпонская</t>
  </si>
  <si>
    <t>Усть-Алданская</t>
  </si>
  <si>
    <t>Усть-Майская</t>
  </si>
  <si>
    <t>Усть-Янская</t>
  </si>
  <si>
    <t>Хангаласская</t>
  </si>
  <si>
    <t>Чурапчинская</t>
  </si>
  <si>
    <t>Мирнинская</t>
  </si>
  <si>
    <t>Нерюнгринская</t>
  </si>
  <si>
    <t>Якутская</t>
  </si>
  <si>
    <t>Эвено-Бытантайский</t>
  </si>
  <si>
    <t>Б-ка ГО "п. Жатай"</t>
  </si>
  <si>
    <t>НБ РС(Я)</t>
  </si>
  <si>
    <t>ЦДЮ НБ РС(Я)</t>
  </si>
  <si>
    <t>РБС</t>
  </si>
  <si>
    <t xml:space="preserve">ВСЕГО </t>
  </si>
  <si>
    <t>Таблица 2</t>
  </si>
  <si>
    <t>библиотечным обслуживанием</t>
  </si>
  <si>
    <t>% охвата населения библ.обслуж.</t>
  </si>
  <si>
    <t>"+  -"</t>
  </si>
  <si>
    <t>Эвено-Бытантай</t>
  </si>
  <si>
    <t>Таблица 2.1</t>
  </si>
  <si>
    <t>из них</t>
  </si>
  <si>
    <t>Читаемость</t>
  </si>
  <si>
    <t>до 14 лет</t>
  </si>
  <si>
    <t>от 15-24</t>
  </si>
  <si>
    <t>Эвено-Бытантайская</t>
  </si>
  <si>
    <t xml:space="preserve">Таблица 2.2 </t>
  </si>
  <si>
    <t>из общего</t>
  </si>
  <si>
    <t>числа</t>
  </si>
  <si>
    <t>в с/местн.</t>
  </si>
  <si>
    <t>Таблица 3</t>
  </si>
  <si>
    <t>Число посещений. Посещаемость</t>
  </si>
  <si>
    <t>Число посещений</t>
  </si>
  <si>
    <t>Посещаемость</t>
  </si>
  <si>
    <t>Таблица 4.</t>
  </si>
  <si>
    <t>Движение библиотечного фонда .</t>
  </si>
  <si>
    <t xml:space="preserve">Сост. на </t>
  </si>
  <si>
    <t>Поступило</t>
  </si>
  <si>
    <t>Выбыло</t>
  </si>
  <si>
    <t>Сост. на</t>
  </si>
  <si>
    <t>(экз)</t>
  </si>
  <si>
    <t>(экз.)</t>
  </si>
  <si>
    <t xml:space="preserve">Таблица 4.1 </t>
  </si>
  <si>
    <t>в городе</t>
  </si>
  <si>
    <t>в сельск.местн.</t>
  </si>
  <si>
    <t>Таблица 4.2</t>
  </si>
  <si>
    <t>Поступление в библиотечный фонд (экз.)</t>
  </si>
  <si>
    <t>в том числе</t>
  </si>
  <si>
    <t>на яз.</t>
  </si>
  <si>
    <t>на</t>
  </si>
  <si>
    <t>нар.РФ</t>
  </si>
  <si>
    <t>док.</t>
  </si>
  <si>
    <t>кр.рус.яз.</t>
  </si>
  <si>
    <t>Таблица 5</t>
  </si>
  <si>
    <t>Относительные показатели библиотек республики</t>
  </si>
  <si>
    <t>Таблица 6</t>
  </si>
  <si>
    <t>на селе.</t>
  </si>
  <si>
    <t>Таблица 7</t>
  </si>
  <si>
    <t>Общие сведения.</t>
  </si>
  <si>
    <t>Характеристика помещений библиотек республики.</t>
  </si>
  <si>
    <t>биб-к</t>
  </si>
  <si>
    <t xml:space="preserve">Абыйская </t>
  </si>
  <si>
    <t xml:space="preserve">Аллаиховская </t>
  </si>
  <si>
    <t xml:space="preserve">Амгинская </t>
  </si>
  <si>
    <t xml:space="preserve">Анабарская </t>
  </si>
  <si>
    <t xml:space="preserve">Булунская </t>
  </si>
  <si>
    <t xml:space="preserve">Верхневилюйская </t>
  </si>
  <si>
    <t xml:space="preserve">Верхнеколымская </t>
  </si>
  <si>
    <t xml:space="preserve">Верхоянская </t>
  </si>
  <si>
    <t xml:space="preserve">Вилюйская </t>
  </si>
  <si>
    <t xml:space="preserve">Горная </t>
  </si>
  <si>
    <t xml:space="preserve">Жиганская </t>
  </si>
  <si>
    <t xml:space="preserve">Кобяйская </t>
  </si>
  <si>
    <t xml:space="preserve">Ленская </t>
  </si>
  <si>
    <t xml:space="preserve">Мегино-Кангаласская </t>
  </si>
  <si>
    <t xml:space="preserve">Момская </t>
  </si>
  <si>
    <t xml:space="preserve">Намская </t>
  </si>
  <si>
    <t xml:space="preserve">Нижнеколымская </t>
  </si>
  <si>
    <t xml:space="preserve">Нюрбинская </t>
  </si>
  <si>
    <t xml:space="preserve">Оймяконская </t>
  </si>
  <si>
    <t xml:space="preserve">Олекминская </t>
  </si>
  <si>
    <t xml:space="preserve">Оленекская </t>
  </si>
  <si>
    <t xml:space="preserve">Среднеколымская </t>
  </si>
  <si>
    <t xml:space="preserve">Сунтарская </t>
  </si>
  <si>
    <t xml:space="preserve">Таттинская </t>
  </si>
  <si>
    <t xml:space="preserve">Томпонская </t>
  </si>
  <si>
    <t xml:space="preserve">Усть-Майская </t>
  </si>
  <si>
    <t xml:space="preserve">Усть-Янская </t>
  </si>
  <si>
    <t xml:space="preserve">Хангаласская </t>
  </si>
  <si>
    <t xml:space="preserve">Чурапчинская </t>
  </si>
  <si>
    <t xml:space="preserve">Мирнинская </t>
  </si>
  <si>
    <t xml:space="preserve">Нерюнгринская </t>
  </si>
  <si>
    <t xml:space="preserve">Якутская </t>
  </si>
  <si>
    <t xml:space="preserve">Эвено-Бытантайская </t>
  </si>
  <si>
    <t>ВСЕГО:</t>
  </si>
  <si>
    <t>Таблица 8</t>
  </si>
  <si>
    <t>Материально-техническая база библиотек республики.</t>
  </si>
  <si>
    <t>Количество технических средств, средств связи.</t>
  </si>
  <si>
    <t>кол-во</t>
  </si>
  <si>
    <t>число библиотек, имеющих</t>
  </si>
  <si>
    <t>число</t>
  </si>
  <si>
    <t>коп.-множ.</t>
  </si>
  <si>
    <t>доступ</t>
  </si>
  <si>
    <t>технику</t>
  </si>
  <si>
    <t>в</t>
  </si>
  <si>
    <t>Интернет</t>
  </si>
  <si>
    <t xml:space="preserve">Усть-Алданская </t>
  </si>
  <si>
    <t>ВСЕГО</t>
  </si>
  <si>
    <t>Таблица 8.1</t>
  </si>
  <si>
    <t>Материально-техническая база библиотек на селе.</t>
  </si>
  <si>
    <t>Персонал библиотек республики.</t>
  </si>
  <si>
    <t>Числ.</t>
  </si>
  <si>
    <t>в т.ч.</t>
  </si>
  <si>
    <t>из них имеют</t>
  </si>
  <si>
    <t>со стажем работы</t>
  </si>
  <si>
    <t>раб-ков</t>
  </si>
  <si>
    <t>биб.раб.</t>
  </si>
  <si>
    <t>высшее</t>
  </si>
  <si>
    <t>среднее</t>
  </si>
  <si>
    <t>от 3 до</t>
  </si>
  <si>
    <t xml:space="preserve">от 6 до </t>
  </si>
  <si>
    <t>свыше</t>
  </si>
  <si>
    <t>обр.</t>
  </si>
  <si>
    <t>библ.</t>
  </si>
  <si>
    <t>спец.</t>
  </si>
  <si>
    <t>6 лет</t>
  </si>
  <si>
    <t>10 лет</t>
  </si>
  <si>
    <t>Таблица 9</t>
  </si>
  <si>
    <t>Таблица 9.1</t>
  </si>
  <si>
    <t>Персонал библиотек  (из общего числа- в сельской местности)</t>
  </si>
  <si>
    <t>Книгообеспечен
ность жителей</t>
  </si>
  <si>
    <t>Обращаемость
библ.фонда</t>
  </si>
  <si>
    <t>Обновляемость
библ.фонда</t>
  </si>
  <si>
    <t>Книгообеспечен
ность читателей</t>
  </si>
  <si>
    <t>Общая
площадь
(кв.м.)</t>
  </si>
  <si>
    <t>арендо-
ванных
(ед.)</t>
  </si>
  <si>
    <t>аварий-
ных
(ед.)</t>
  </si>
  <si>
    <t>Кол-во
биб-к всего</t>
  </si>
  <si>
    <t>требуют
кап.ремонт
(ед.)</t>
  </si>
  <si>
    <t>кол-во пользователей</t>
  </si>
  <si>
    <t xml:space="preserve">Количество пользователей и процент охвата населения </t>
  </si>
  <si>
    <t xml:space="preserve">Количество пользователей </t>
  </si>
  <si>
    <t>Количество пользователей в сельской местности</t>
  </si>
  <si>
    <t xml:space="preserve">Библиотечный фонд </t>
  </si>
  <si>
    <t>ГБ ГП "г.Нерюнгри "</t>
  </si>
  <si>
    <t>Население ( чел.)</t>
  </si>
  <si>
    <t>сайт</t>
  </si>
  <si>
    <t>Сунтарская ПБ</t>
  </si>
  <si>
    <t>Б-ка ГО "Жатай"</t>
  </si>
  <si>
    <t>Таблица 11</t>
  </si>
  <si>
    <t>Информационное обслуживание</t>
  </si>
  <si>
    <t>печ.изд.</t>
  </si>
  <si>
    <t>док. На</t>
  </si>
  <si>
    <t>др.вид.</t>
  </si>
  <si>
    <t>неопуб.</t>
  </si>
  <si>
    <t>эл.док.</t>
  </si>
  <si>
    <t>удал. польз</t>
  </si>
  <si>
    <t>удал. польз.</t>
  </si>
  <si>
    <t xml:space="preserve">для </t>
  </si>
  <si>
    <t>оцифр.</t>
  </si>
  <si>
    <t>фонда</t>
  </si>
  <si>
    <t>для</t>
  </si>
  <si>
    <t>документов</t>
  </si>
  <si>
    <t>МБА,   ММБА</t>
  </si>
  <si>
    <t>вирт.    Чит.     Залы</t>
  </si>
  <si>
    <t>ЭК</t>
  </si>
  <si>
    <t>Число</t>
  </si>
  <si>
    <t>б-к,</t>
  </si>
  <si>
    <t xml:space="preserve">б-к, </t>
  </si>
  <si>
    <t>ЭБ</t>
  </si>
  <si>
    <t>в откр.</t>
  </si>
  <si>
    <t>доступе</t>
  </si>
  <si>
    <t>сетевые</t>
  </si>
  <si>
    <t>лиценз.</t>
  </si>
  <si>
    <t>Объем</t>
  </si>
  <si>
    <t>Электронные (сетевые) ресурсы</t>
  </si>
  <si>
    <t>Таблица 10</t>
  </si>
  <si>
    <t>съемн</t>
  </si>
  <si>
    <t>Мегино-Канг.</t>
  </si>
  <si>
    <t>посад.</t>
  </si>
  <si>
    <t>мест</t>
  </si>
  <si>
    <t>для польз.</t>
  </si>
  <si>
    <t>компьют.</t>
  </si>
  <si>
    <t>Число обращений удал. польз.</t>
  </si>
  <si>
    <t>Из них обращений к сайту</t>
  </si>
  <si>
    <t>Изготовлено и выдано копий</t>
  </si>
  <si>
    <t>Выполнено справок и консульт.</t>
  </si>
  <si>
    <t>Выдача документов из фондов библиотек</t>
  </si>
  <si>
    <t>прочие</t>
  </si>
  <si>
    <t>до 3</t>
  </si>
  <si>
    <t>лет</t>
  </si>
  <si>
    <t>инсталл.</t>
  </si>
  <si>
    <t>созд.</t>
  </si>
  <si>
    <t>им.</t>
  </si>
  <si>
    <t>к ЭК</t>
  </si>
  <si>
    <t>через</t>
  </si>
  <si>
    <t>Инт.</t>
  </si>
  <si>
    <t>пред.</t>
  </si>
  <si>
    <t>или стр.</t>
  </si>
  <si>
    <t>яз.</t>
  </si>
  <si>
    <t>иностр.</t>
  </si>
  <si>
    <t>от 15-30</t>
  </si>
  <si>
    <t>Дюллюкю Ввил.</t>
  </si>
  <si>
    <t xml:space="preserve">число </t>
  </si>
  <si>
    <t xml:space="preserve">с Инт. </t>
  </si>
  <si>
    <t>комп.</t>
  </si>
  <si>
    <t>коп.-</t>
  </si>
  <si>
    <t>множ.</t>
  </si>
  <si>
    <t xml:space="preserve"> Хоринская Ввил.</t>
  </si>
  <si>
    <t>Хоринская Ввил.</t>
  </si>
  <si>
    <t>Хоринская  Ввил.</t>
  </si>
  <si>
    <t>Дюллюкю  Ввил.</t>
  </si>
  <si>
    <t xml:space="preserve">Хоринская Ввил. </t>
  </si>
  <si>
    <t>М.-Кангаласский</t>
  </si>
  <si>
    <t>Б-ки КДУ</t>
  </si>
  <si>
    <t>Итого по РС(Я)</t>
  </si>
  <si>
    <t>КДУ</t>
  </si>
  <si>
    <t>Итого ПО РС(Я)</t>
  </si>
  <si>
    <t>Абыйская*</t>
  </si>
  <si>
    <t>Вилюйская*</t>
  </si>
  <si>
    <t>Ленская*</t>
  </si>
  <si>
    <t>Усть-Майская*</t>
  </si>
  <si>
    <t>Алданский*</t>
  </si>
  <si>
    <t>Мегино-Кангаласский</t>
  </si>
  <si>
    <t>Эвено-Бытантайcкая</t>
  </si>
  <si>
    <t>Абыйская *</t>
  </si>
  <si>
    <t>Вилюйская *</t>
  </si>
  <si>
    <t>Ленская *</t>
  </si>
  <si>
    <t xml:space="preserve">Усть-Майская* </t>
  </si>
  <si>
    <t>Усть-Майская *</t>
  </si>
  <si>
    <t>из фондов</t>
  </si>
  <si>
    <t>др. б-к</t>
  </si>
  <si>
    <t>Итого по МБ</t>
  </si>
  <si>
    <t>ИТОГО по МБ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</si>
</sst>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&quot;   &quot;"/>
    <numFmt numFmtId="179" formatCode="\M\o\n\t\h\ \D.\y\y\y\y"/>
  </numFmts>
  <fonts count="48">
    <font>
      <sz val="10"/>
      <name val="Arial Cyr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0"/>
      <name val="MS Sans Serif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37"/>
      <name val="Times New Roman"/>
      <family val="1"/>
    </font>
    <font>
      <i/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 Cyr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yr"/>
      <family val="2"/>
    </font>
    <font>
      <sz val="11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Courier New Cyr"/>
      <family val="0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1" fillId="0" borderId="0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>
      <alignment/>
      <protection locked="0"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/>
    </xf>
    <xf numFmtId="0" fontId="0" fillId="0" borderId="0">
      <alignment/>
      <protection/>
    </xf>
    <xf numFmtId="0" fontId="41" fillId="0" borderId="0">
      <alignment/>
      <protection locked="0"/>
    </xf>
    <xf numFmtId="0" fontId="41" fillId="0" borderId="1">
      <alignment/>
      <protection locked="0"/>
    </xf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4" fillId="20" borderId="3" applyNumberFormat="0" applyAlignment="0" applyProtection="0"/>
    <xf numFmtId="0" fontId="24" fillId="20" borderId="3" applyNumberFormat="0" applyAlignment="0" applyProtection="0"/>
    <xf numFmtId="0" fontId="25" fillId="20" borderId="2" applyNumberFormat="0" applyAlignment="0" applyProtection="0"/>
    <xf numFmtId="0" fontId="25" fillId="20" borderId="2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21" borderId="8" applyNumberFormat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5" fillId="0" borderId="0">
      <alignment/>
      <protection/>
    </xf>
    <xf numFmtId="0" fontId="5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14" fontId="2" fillId="0" borderId="14" xfId="0" applyNumberFormat="1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1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2" fillId="0" borderId="15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16" fillId="0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72" fontId="0" fillId="0" borderId="0" xfId="0" applyNumberFormat="1" applyAlignment="1">
      <alignment/>
    </xf>
    <xf numFmtId="0" fontId="3" fillId="24" borderId="15" xfId="0" applyFont="1" applyFill="1" applyBorder="1" applyAlignment="1">
      <alignment/>
    </xf>
    <xf numFmtId="0" fontId="16" fillId="24" borderId="15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/>
    </xf>
    <xf numFmtId="0" fontId="13" fillId="0" borderId="17" xfId="0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16" fillId="24" borderId="12" xfId="0" applyFont="1" applyFill="1" applyBorder="1" applyAlignment="1">
      <alignment horizontal="center" wrapText="1"/>
    </xf>
    <xf numFmtId="0" fontId="17" fillId="24" borderId="12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17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8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5" xfId="0" applyFont="1" applyFill="1" applyBorder="1" applyAlignment="1" applyProtection="1">
      <alignment/>
      <protection/>
    </xf>
    <xf numFmtId="0" fontId="6" fillId="24" borderId="15" xfId="0" applyFont="1" applyFill="1" applyBorder="1" applyAlignment="1">
      <alignment horizontal="center"/>
    </xf>
    <xf numFmtId="0" fontId="6" fillId="24" borderId="15" xfId="0" applyFont="1" applyFill="1" applyBorder="1" applyAlignment="1" applyProtection="1">
      <alignment/>
      <protection/>
    </xf>
    <xf numFmtId="0" fontId="3" fillId="24" borderId="17" xfId="0" applyFont="1" applyFill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7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 hidden="1"/>
    </xf>
    <xf numFmtId="0" fontId="1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44" fillId="0" borderId="15" xfId="0" applyFont="1" applyFill="1" applyBorder="1" applyAlignment="1">
      <alignment horizontal="center"/>
    </xf>
    <xf numFmtId="0" fontId="44" fillId="0" borderId="15" xfId="0" applyFont="1" applyBorder="1" applyAlignment="1">
      <alignment horizontal="left"/>
    </xf>
    <xf numFmtId="0" fontId="44" fillId="24" borderId="15" xfId="0" applyFont="1" applyFill="1" applyBorder="1" applyAlignment="1">
      <alignment horizontal="center"/>
    </xf>
    <xf numFmtId="0" fontId="44" fillId="24" borderId="15" xfId="0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7" xfId="0" applyFont="1" applyFill="1" applyBorder="1" applyAlignment="1" applyProtection="1">
      <alignment/>
      <protection/>
    </xf>
    <xf numFmtId="0" fontId="6" fillId="24" borderId="17" xfId="0" applyFont="1" applyFill="1" applyBorder="1" applyAlignment="1" applyProtection="1">
      <alignment/>
      <protection/>
    </xf>
    <xf numFmtId="0" fontId="12" fillId="24" borderId="15" xfId="0" applyFont="1" applyFill="1" applyBorder="1" applyAlignment="1">
      <alignment horizontal="center"/>
    </xf>
    <xf numFmtId="0" fontId="12" fillId="24" borderId="17" xfId="0" applyFont="1" applyFill="1" applyBorder="1" applyAlignment="1" applyProtection="1">
      <alignment/>
      <protection/>
    </xf>
    <xf numFmtId="0" fontId="13" fillId="24" borderId="16" xfId="0" applyFont="1" applyFill="1" applyBorder="1" applyAlignment="1" applyProtection="1">
      <alignment/>
      <protection/>
    </xf>
    <xf numFmtId="0" fontId="16" fillId="24" borderId="15" xfId="0" applyFont="1" applyFill="1" applyBorder="1" applyAlignment="1">
      <alignment horizontal="center"/>
    </xf>
    <xf numFmtId="0" fontId="17" fillId="24" borderId="15" xfId="0" applyFont="1" applyFill="1" applyBorder="1" applyAlignment="1">
      <alignment/>
    </xf>
    <xf numFmtId="0" fontId="3" fillId="24" borderId="15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/>
      <protection/>
    </xf>
    <xf numFmtId="0" fontId="10" fillId="24" borderId="15" xfId="0" applyFont="1" applyFill="1" applyBorder="1" applyAlignment="1" applyProtection="1">
      <alignment horizontal="center"/>
      <protection/>
    </xf>
    <xf numFmtId="0" fontId="2" fillId="24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5" xfId="109" applyNumberFormat="1" applyFont="1" applyFill="1" applyBorder="1" applyAlignment="1" applyProtection="1">
      <alignment horizontal="center" vertical="top"/>
      <protection/>
    </xf>
    <xf numFmtId="0" fontId="12" fillId="0" borderId="14" xfId="0" applyFont="1" applyFill="1" applyBorder="1" applyAlignment="1">
      <alignment horizontal="center"/>
    </xf>
    <xf numFmtId="1" fontId="2" fillId="0" borderId="15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1" fontId="2" fillId="0" borderId="16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172" fontId="3" fillId="24" borderId="15" xfId="0" applyNumberFormat="1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172" fontId="3" fillId="24" borderId="16" xfId="0" applyNumberFormat="1" applyFont="1" applyFill="1" applyBorder="1" applyAlignment="1">
      <alignment horizontal="center"/>
    </xf>
    <xf numFmtId="172" fontId="3" fillId="24" borderId="14" xfId="0" applyNumberFormat="1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0" fontId="3" fillId="24" borderId="14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  <protection/>
    </xf>
    <xf numFmtId="1" fontId="2" fillId="0" borderId="17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 locked="0"/>
    </xf>
    <xf numFmtId="0" fontId="2" fillId="24" borderId="15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24" borderId="23" xfId="0" applyFont="1" applyFill="1" applyBorder="1" applyAlignment="1" applyProtection="1">
      <alignment horizontal="center"/>
      <protection locked="0"/>
    </xf>
    <xf numFmtId="0" fontId="3" fillId="0" borderId="15" xfId="103" applyFont="1" applyFill="1" applyBorder="1" applyAlignment="1" applyProtection="1">
      <alignment horizontal="center"/>
      <protection/>
    </xf>
    <xf numFmtId="0" fontId="3" fillId="24" borderId="15" xfId="103" applyFont="1" applyFill="1" applyBorder="1" applyAlignment="1" applyProtection="1">
      <alignment horizontal="center"/>
      <protection/>
    </xf>
    <xf numFmtId="0" fontId="46" fillId="24" borderId="15" xfId="102" applyFont="1" applyFill="1" applyBorder="1" applyAlignment="1">
      <alignment horizontal="center"/>
      <protection/>
    </xf>
    <xf numFmtId="172" fontId="2" fillId="24" borderId="15" xfId="0" applyNumberFormat="1" applyFont="1" applyFill="1" applyBorder="1" applyAlignment="1">
      <alignment horizontal="center"/>
    </xf>
    <xf numFmtId="0" fontId="45" fillId="24" borderId="15" xfId="102" applyFill="1" applyBorder="1" applyAlignment="1">
      <alignment horizontal="center"/>
      <protection/>
    </xf>
    <xf numFmtId="0" fontId="2" fillId="24" borderId="15" xfId="103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 hidden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2" fillId="24" borderId="17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47" fillId="0" borderId="15" xfId="0" applyFont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center"/>
      <protection/>
    </xf>
    <xf numFmtId="0" fontId="7" fillId="25" borderId="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/>
    </xf>
    <xf numFmtId="0" fontId="3" fillId="0" borderId="24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7" fillId="0" borderId="11" xfId="0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15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0" fillId="24" borderId="15" xfId="0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24" borderId="15" xfId="0" applyFont="1" applyFill="1" applyBorder="1" applyAlignment="1" applyProtection="1">
      <alignment horizontal="center"/>
      <protection/>
    </xf>
    <xf numFmtId="0" fontId="6" fillId="24" borderId="16" xfId="0" applyFont="1" applyFill="1" applyBorder="1" applyAlignment="1" applyProtection="1">
      <alignment/>
      <protection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_Forma" xfId="52"/>
    <cellStyle name="Comma_Forma" xfId="53"/>
    <cellStyle name="Currency" xfId="54"/>
    <cellStyle name="Currency [0]_Forma" xfId="55"/>
    <cellStyle name="Currency_Forma" xfId="56"/>
    <cellStyle name="Date" xfId="57"/>
    <cellStyle name="Fixed" xfId="58"/>
    <cellStyle name="Heading1" xfId="59"/>
    <cellStyle name="Heading2" xfId="60"/>
    <cellStyle name="Îáű÷íűé_ÂŰŐÎÄ" xfId="61"/>
    <cellStyle name="Normal_Forma" xfId="62"/>
    <cellStyle name="Percent" xfId="63"/>
    <cellStyle name="Total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3" xfId="104"/>
    <cellStyle name="Обычный 3" xfId="105"/>
    <cellStyle name="Обычный 4" xfId="106"/>
    <cellStyle name="Обычный 5" xfId="107"/>
    <cellStyle name="Обычный 6" xfId="108"/>
    <cellStyle name="Обычный_Лист1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Percent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5"/>
  <sheetViews>
    <sheetView tabSelected="1" zoomScalePageLayoutView="0" workbookViewId="0" topLeftCell="A10">
      <selection activeCell="G53" sqref="G53"/>
    </sheetView>
  </sheetViews>
  <sheetFormatPr defaultColWidth="9.00390625" defaultRowHeight="12.75"/>
  <cols>
    <col min="1" max="1" width="5.625" style="0" customWidth="1"/>
    <col min="2" max="2" width="18.00390625" style="0" customWidth="1"/>
  </cols>
  <sheetData>
    <row r="1" ht="12.75">
      <c r="I1" s="1" t="s">
        <v>0</v>
      </c>
    </row>
    <row r="2" spans="1:9" ht="15">
      <c r="A2" s="219" t="s">
        <v>1</v>
      </c>
      <c r="B2" s="220"/>
      <c r="C2" s="220"/>
      <c r="D2" s="220"/>
      <c r="E2" s="220"/>
      <c r="F2" s="220"/>
      <c r="G2" s="220"/>
      <c r="H2" s="220"/>
      <c r="I2" s="220"/>
    </row>
    <row r="3" spans="1:9" ht="12.75">
      <c r="A3" s="2"/>
      <c r="B3" s="2"/>
      <c r="C3" s="2"/>
      <c r="D3" s="3"/>
      <c r="E3" s="2"/>
      <c r="F3" s="2"/>
      <c r="G3" s="2"/>
      <c r="H3" s="2"/>
      <c r="I3" s="4"/>
    </row>
    <row r="4" spans="1:9" ht="12.75">
      <c r="A4" s="5" t="s">
        <v>2</v>
      </c>
      <c r="B4" s="5" t="s">
        <v>3</v>
      </c>
      <c r="C4" s="221" t="s">
        <v>183</v>
      </c>
      <c r="D4" s="222"/>
      <c r="E4" s="222"/>
      <c r="F4" s="221" t="s">
        <v>4</v>
      </c>
      <c r="G4" s="223"/>
      <c r="H4" s="222"/>
      <c r="I4" s="224"/>
    </row>
    <row r="5" spans="1:9" ht="12.75">
      <c r="A5" s="6"/>
      <c r="B5" s="6"/>
      <c r="C5" s="7" t="s">
        <v>5</v>
      </c>
      <c r="D5" s="7" t="s">
        <v>6</v>
      </c>
      <c r="E5" s="7" t="s">
        <v>7</v>
      </c>
      <c r="F5" s="225">
        <v>2016</v>
      </c>
      <c r="G5" s="226"/>
      <c r="H5" s="225">
        <v>2017</v>
      </c>
      <c r="I5" s="226"/>
    </row>
    <row r="6" spans="1:9" ht="12.75">
      <c r="A6" s="8"/>
      <c r="B6" s="9"/>
      <c r="C6" s="6"/>
      <c r="D6" s="6"/>
      <c r="E6" s="6"/>
      <c r="F6" s="7" t="s">
        <v>8</v>
      </c>
      <c r="G6" s="10" t="s">
        <v>9</v>
      </c>
      <c r="H6" s="11" t="s">
        <v>8</v>
      </c>
      <c r="I6" s="10" t="s">
        <v>9</v>
      </c>
    </row>
    <row r="7" spans="1:9" ht="12.75">
      <c r="A7" s="8"/>
      <c r="B7" s="9"/>
      <c r="C7" s="6"/>
      <c r="D7" s="6"/>
      <c r="E7" s="6"/>
      <c r="F7" s="12"/>
      <c r="G7" s="13" t="s">
        <v>10</v>
      </c>
      <c r="H7" s="14"/>
      <c r="I7" s="13" t="s">
        <v>11</v>
      </c>
    </row>
    <row r="8" spans="1:9" ht="12.75">
      <c r="A8" s="15"/>
      <c r="B8" s="16"/>
      <c r="C8" s="17"/>
      <c r="D8" s="17"/>
      <c r="E8" s="17"/>
      <c r="F8" s="18"/>
      <c r="G8" s="19" t="s">
        <v>12</v>
      </c>
      <c r="H8" s="20"/>
      <c r="I8" s="19" t="s">
        <v>13</v>
      </c>
    </row>
    <row r="9" spans="1:9" ht="12.75">
      <c r="A9" s="21">
        <v>1</v>
      </c>
      <c r="B9" s="21" t="s">
        <v>256</v>
      </c>
      <c r="C9" s="92">
        <v>4.1</v>
      </c>
      <c r="D9" s="160">
        <v>2.1</v>
      </c>
      <c r="E9" s="160">
        <v>2</v>
      </c>
      <c r="F9" s="161">
        <v>8</v>
      </c>
      <c r="G9" s="162">
        <v>6</v>
      </c>
      <c r="H9" s="123">
        <v>7</v>
      </c>
      <c r="I9" s="32">
        <v>5</v>
      </c>
    </row>
    <row r="10" spans="1:9" ht="12.75">
      <c r="A10" s="21">
        <v>2</v>
      </c>
      <c r="B10" s="21" t="s">
        <v>15</v>
      </c>
      <c r="C10" s="92">
        <v>2.7</v>
      </c>
      <c r="D10" s="163">
        <v>2.1</v>
      </c>
      <c r="E10" s="164">
        <v>0.6</v>
      </c>
      <c r="F10" s="161">
        <v>6</v>
      </c>
      <c r="G10" s="162">
        <v>4</v>
      </c>
      <c r="H10" s="123">
        <v>6</v>
      </c>
      <c r="I10" s="32">
        <v>4</v>
      </c>
    </row>
    <row r="11" spans="1:9" ht="12.75">
      <c r="A11" s="21">
        <v>3</v>
      </c>
      <c r="B11" s="21" t="s">
        <v>16</v>
      </c>
      <c r="C11" s="92">
        <v>16.7</v>
      </c>
      <c r="D11" s="160"/>
      <c r="E11" s="160">
        <v>16.7</v>
      </c>
      <c r="F11" s="161">
        <v>16</v>
      </c>
      <c r="G11" s="162">
        <v>16</v>
      </c>
      <c r="H11" s="123">
        <v>16</v>
      </c>
      <c r="I11" s="32">
        <v>16</v>
      </c>
    </row>
    <row r="12" spans="1:9" ht="12.75">
      <c r="A12" s="21">
        <v>4</v>
      </c>
      <c r="B12" s="21" t="s">
        <v>17</v>
      </c>
      <c r="C12" s="92">
        <f>D12+E12</f>
        <v>3.4</v>
      </c>
      <c r="D12" s="160"/>
      <c r="E12" s="160">
        <v>3.4</v>
      </c>
      <c r="F12" s="161">
        <v>3</v>
      </c>
      <c r="G12" s="162">
        <v>3</v>
      </c>
      <c r="H12" s="123">
        <v>3</v>
      </c>
      <c r="I12" s="32">
        <v>3</v>
      </c>
    </row>
    <row r="13" spans="1:9" ht="12.75">
      <c r="A13" s="21">
        <v>5</v>
      </c>
      <c r="B13" s="21" t="s">
        <v>18</v>
      </c>
      <c r="C13" s="92">
        <v>8.4</v>
      </c>
      <c r="D13" s="160">
        <v>4.6</v>
      </c>
      <c r="E13" s="160">
        <v>3.8</v>
      </c>
      <c r="F13" s="161">
        <v>8</v>
      </c>
      <c r="G13" s="162">
        <v>6</v>
      </c>
      <c r="H13" s="123">
        <v>8</v>
      </c>
      <c r="I13" s="32">
        <v>6</v>
      </c>
    </row>
    <row r="14" spans="1:9" ht="12.75">
      <c r="A14" s="21">
        <v>6</v>
      </c>
      <c r="B14" s="21" t="s">
        <v>19</v>
      </c>
      <c r="C14" s="92">
        <v>20.9</v>
      </c>
      <c r="D14" s="160"/>
      <c r="E14" s="160">
        <v>20.9</v>
      </c>
      <c r="F14" s="161">
        <v>21</v>
      </c>
      <c r="G14" s="162">
        <v>21</v>
      </c>
      <c r="H14" s="123">
        <v>21</v>
      </c>
      <c r="I14" s="123">
        <v>21</v>
      </c>
    </row>
    <row r="15" spans="1:9" ht="12.75">
      <c r="A15" s="21">
        <v>7</v>
      </c>
      <c r="B15" s="21" t="s">
        <v>20</v>
      </c>
      <c r="C15" s="92">
        <v>4.2</v>
      </c>
      <c r="D15" s="160">
        <v>2.8</v>
      </c>
      <c r="E15" s="160">
        <v>1.4</v>
      </c>
      <c r="F15" s="161">
        <v>7</v>
      </c>
      <c r="G15" s="162">
        <v>5</v>
      </c>
      <c r="H15" s="123">
        <v>7</v>
      </c>
      <c r="I15" s="32">
        <v>5</v>
      </c>
    </row>
    <row r="16" spans="1:9" ht="12.75">
      <c r="A16" s="21">
        <v>8</v>
      </c>
      <c r="B16" s="21" t="s">
        <v>21</v>
      </c>
      <c r="C16" s="92">
        <v>11.4</v>
      </c>
      <c r="D16" s="160">
        <v>5</v>
      </c>
      <c r="E16" s="160">
        <v>6.4</v>
      </c>
      <c r="F16" s="161">
        <v>17</v>
      </c>
      <c r="G16" s="162">
        <v>13</v>
      </c>
      <c r="H16" s="123">
        <v>17</v>
      </c>
      <c r="I16" s="123">
        <v>13</v>
      </c>
    </row>
    <row r="17" spans="1:9" ht="12.75">
      <c r="A17" s="21">
        <v>9</v>
      </c>
      <c r="B17" s="21" t="s">
        <v>257</v>
      </c>
      <c r="C17" s="92">
        <v>25</v>
      </c>
      <c r="D17" s="160">
        <v>13.7</v>
      </c>
      <c r="E17" s="160">
        <v>11.3</v>
      </c>
      <c r="F17" s="161">
        <v>25</v>
      </c>
      <c r="G17" s="162">
        <v>20</v>
      </c>
      <c r="H17" s="123">
        <v>24</v>
      </c>
      <c r="I17" s="32">
        <v>20</v>
      </c>
    </row>
    <row r="18" spans="1:9" ht="12.75">
      <c r="A18" s="21">
        <v>10</v>
      </c>
      <c r="B18" s="21" t="s">
        <v>23</v>
      </c>
      <c r="C18" s="92">
        <v>11.9</v>
      </c>
      <c r="D18" s="160"/>
      <c r="E18" s="160">
        <v>11.9</v>
      </c>
      <c r="F18" s="161">
        <v>10</v>
      </c>
      <c r="G18" s="162">
        <v>10</v>
      </c>
      <c r="H18" s="123">
        <v>10</v>
      </c>
      <c r="I18" s="32">
        <v>10</v>
      </c>
    </row>
    <row r="19" spans="1:9" ht="12.75">
      <c r="A19" s="21">
        <v>11</v>
      </c>
      <c r="B19" s="21" t="s">
        <v>24</v>
      </c>
      <c r="C19" s="92">
        <v>4.2</v>
      </c>
      <c r="D19" s="160"/>
      <c r="E19" s="160">
        <v>4.2</v>
      </c>
      <c r="F19" s="161">
        <v>5</v>
      </c>
      <c r="G19" s="162">
        <v>5</v>
      </c>
      <c r="H19" s="123">
        <v>5</v>
      </c>
      <c r="I19" s="123">
        <v>5</v>
      </c>
    </row>
    <row r="20" spans="1:9" ht="12.75">
      <c r="A20" s="21">
        <v>12</v>
      </c>
      <c r="B20" s="21" t="s">
        <v>25</v>
      </c>
      <c r="C20" s="92">
        <v>12.6</v>
      </c>
      <c r="D20" s="160">
        <v>3.9</v>
      </c>
      <c r="E20" s="160">
        <v>8.7</v>
      </c>
      <c r="F20" s="147">
        <v>17</v>
      </c>
      <c r="G20" s="123">
        <v>15</v>
      </c>
      <c r="H20" s="123">
        <v>17</v>
      </c>
      <c r="I20" s="123">
        <v>15</v>
      </c>
    </row>
    <row r="21" spans="1:9" ht="12.75">
      <c r="A21" s="21">
        <v>13</v>
      </c>
      <c r="B21" s="21" t="s">
        <v>258</v>
      </c>
      <c r="C21" s="92">
        <v>37.4</v>
      </c>
      <c r="D21" s="165">
        <v>32.5</v>
      </c>
      <c r="E21" s="160">
        <v>4.9</v>
      </c>
      <c r="F21" s="161">
        <v>22</v>
      </c>
      <c r="G21" s="162">
        <v>14</v>
      </c>
      <c r="H21" s="123">
        <v>21</v>
      </c>
      <c r="I21" s="32">
        <v>14</v>
      </c>
    </row>
    <row r="22" spans="1:9" ht="12.75">
      <c r="A22" s="21">
        <v>14</v>
      </c>
      <c r="B22" s="21" t="s">
        <v>28</v>
      </c>
      <c r="C22" s="92">
        <v>4.1</v>
      </c>
      <c r="D22" s="160"/>
      <c r="E22" s="160">
        <v>4.1</v>
      </c>
      <c r="F22" s="161">
        <v>7</v>
      </c>
      <c r="G22" s="162">
        <v>7</v>
      </c>
      <c r="H22" s="123">
        <v>7</v>
      </c>
      <c r="I22" s="32">
        <v>7</v>
      </c>
    </row>
    <row r="23" spans="1:9" ht="12.75">
      <c r="A23" s="21">
        <v>15</v>
      </c>
      <c r="B23" s="21" t="s">
        <v>29</v>
      </c>
      <c r="C23" s="92">
        <v>24.5</v>
      </c>
      <c r="D23" s="160"/>
      <c r="E23" s="160">
        <v>24.5</v>
      </c>
      <c r="F23" s="161">
        <v>20</v>
      </c>
      <c r="G23" s="162">
        <v>20</v>
      </c>
      <c r="H23" s="123">
        <v>20</v>
      </c>
      <c r="I23" s="32">
        <v>20</v>
      </c>
    </row>
    <row r="24" spans="1:9" ht="12.75">
      <c r="A24" s="21">
        <v>16</v>
      </c>
      <c r="B24" s="21" t="s">
        <v>30</v>
      </c>
      <c r="C24" s="92">
        <v>4.4</v>
      </c>
      <c r="D24" s="160">
        <v>2.6</v>
      </c>
      <c r="E24" s="160">
        <v>1.8</v>
      </c>
      <c r="F24" s="161">
        <v>6</v>
      </c>
      <c r="G24" s="162">
        <v>3</v>
      </c>
      <c r="H24" s="123">
        <v>6</v>
      </c>
      <c r="I24" s="123">
        <v>3</v>
      </c>
    </row>
    <row r="25" spans="1:9" ht="12.75">
      <c r="A25" s="21">
        <v>17</v>
      </c>
      <c r="B25" s="21" t="s">
        <v>31</v>
      </c>
      <c r="C25" s="92">
        <v>24.1</v>
      </c>
      <c r="D25" s="160">
        <v>9.8</v>
      </c>
      <c r="E25" s="160">
        <v>14.3</v>
      </c>
      <c r="F25" s="161">
        <v>24</v>
      </c>
      <c r="G25" s="162">
        <v>20</v>
      </c>
      <c r="H25" s="150">
        <v>24</v>
      </c>
      <c r="I25" s="123">
        <v>20</v>
      </c>
    </row>
    <row r="26" spans="1:9" ht="12.75">
      <c r="A26" s="21">
        <v>18</v>
      </c>
      <c r="B26" s="21" t="s">
        <v>32</v>
      </c>
      <c r="C26" s="92">
        <v>8.9</v>
      </c>
      <c r="D26" s="160">
        <v>5.9</v>
      </c>
      <c r="E26" s="160">
        <v>3</v>
      </c>
      <c r="F26" s="161">
        <v>9</v>
      </c>
      <c r="G26" s="162">
        <v>6</v>
      </c>
      <c r="H26" s="123">
        <v>9</v>
      </c>
      <c r="I26" s="32">
        <v>6</v>
      </c>
    </row>
    <row r="27" spans="1:9" ht="12.75">
      <c r="A27" s="21">
        <v>19</v>
      </c>
      <c r="B27" s="21" t="s">
        <v>33</v>
      </c>
      <c r="C27" s="92">
        <v>25.1</v>
      </c>
      <c r="D27" s="160">
        <v>9.2</v>
      </c>
      <c r="E27" s="160">
        <v>15.9</v>
      </c>
      <c r="F27" s="161">
        <v>27</v>
      </c>
      <c r="G27" s="162">
        <v>25</v>
      </c>
      <c r="H27" s="123">
        <v>27</v>
      </c>
      <c r="I27" s="123">
        <v>25</v>
      </c>
    </row>
    <row r="28" spans="1:9" ht="12.75">
      <c r="A28" s="21">
        <v>20</v>
      </c>
      <c r="B28" s="21" t="s">
        <v>34</v>
      </c>
      <c r="C28" s="92">
        <v>4</v>
      </c>
      <c r="D28" s="160"/>
      <c r="E28" s="160">
        <v>4</v>
      </c>
      <c r="F28" s="161">
        <v>5</v>
      </c>
      <c r="G28" s="162">
        <v>5</v>
      </c>
      <c r="H28" s="123">
        <v>5</v>
      </c>
      <c r="I28" s="32">
        <v>5</v>
      </c>
    </row>
    <row r="29" spans="1:9" ht="12.75">
      <c r="A29" s="21">
        <v>21</v>
      </c>
      <c r="B29" s="21" t="s">
        <v>35</v>
      </c>
      <c r="C29" s="92">
        <v>7.5</v>
      </c>
      <c r="D29" s="160">
        <v>3.5</v>
      </c>
      <c r="E29" s="160">
        <v>4</v>
      </c>
      <c r="F29" s="161">
        <v>11</v>
      </c>
      <c r="G29" s="162">
        <v>9</v>
      </c>
      <c r="H29" s="123">
        <v>11</v>
      </c>
      <c r="I29" s="123">
        <v>9</v>
      </c>
    </row>
    <row r="30" spans="1:9" ht="12.75">
      <c r="A30" s="21">
        <v>22</v>
      </c>
      <c r="B30" s="21" t="s">
        <v>36</v>
      </c>
      <c r="C30" s="92">
        <v>23.7</v>
      </c>
      <c r="D30" s="160"/>
      <c r="E30" s="160">
        <v>23.7</v>
      </c>
      <c r="F30" s="161">
        <v>19</v>
      </c>
      <c r="G30" s="162">
        <v>19</v>
      </c>
      <c r="H30" s="123">
        <v>19</v>
      </c>
      <c r="I30" s="123">
        <v>19</v>
      </c>
    </row>
    <row r="31" spans="1:9" ht="12.75">
      <c r="A31" s="21">
        <v>23</v>
      </c>
      <c r="B31" s="21" t="s">
        <v>37</v>
      </c>
      <c r="C31" s="92">
        <v>16.4</v>
      </c>
      <c r="D31" s="160"/>
      <c r="E31" s="160">
        <v>16.4</v>
      </c>
      <c r="F31" s="161">
        <v>15</v>
      </c>
      <c r="G31" s="162">
        <v>15</v>
      </c>
      <c r="H31" s="123">
        <v>15</v>
      </c>
      <c r="I31" s="32">
        <v>15</v>
      </c>
    </row>
    <row r="32" spans="1:9" ht="12.75">
      <c r="A32" s="21">
        <v>24</v>
      </c>
      <c r="B32" s="21" t="s">
        <v>38</v>
      </c>
      <c r="C32" s="92">
        <v>13</v>
      </c>
      <c r="D32" s="160">
        <v>7.5</v>
      </c>
      <c r="E32" s="160">
        <v>5.5</v>
      </c>
      <c r="F32" s="161">
        <v>13</v>
      </c>
      <c r="G32" s="162">
        <v>10</v>
      </c>
      <c r="H32" s="123">
        <v>13</v>
      </c>
      <c r="I32" s="123">
        <v>10</v>
      </c>
    </row>
    <row r="33" spans="1:9" ht="12.75">
      <c r="A33" s="21">
        <v>25</v>
      </c>
      <c r="B33" s="21" t="s">
        <v>39</v>
      </c>
      <c r="C33" s="92">
        <v>21</v>
      </c>
      <c r="D33" s="160"/>
      <c r="E33" s="160">
        <v>21</v>
      </c>
      <c r="F33" s="161">
        <v>29</v>
      </c>
      <c r="G33" s="162">
        <v>29</v>
      </c>
      <c r="H33" s="123">
        <v>29</v>
      </c>
      <c r="I33" s="32">
        <v>29</v>
      </c>
    </row>
    <row r="34" spans="1:9" ht="12.75">
      <c r="A34" s="21">
        <v>26</v>
      </c>
      <c r="B34" s="21" t="s">
        <v>259</v>
      </c>
      <c r="C34" s="92">
        <v>7.3</v>
      </c>
      <c r="D34" s="160">
        <v>5.2</v>
      </c>
      <c r="E34" s="160">
        <v>2.1</v>
      </c>
      <c r="F34" s="161">
        <v>12</v>
      </c>
      <c r="G34" s="162">
        <v>5</v>
      </c>
      <c r="H34" s="123">
        <v>10</v>
      </c>
      <c r="I34" s="32">
        <v>5</v>
      </c>
    </row>
    <row r="35" spans="1:9" ht="12.75">
      <c r="A35" s="21">
        <v>27</v>
      </c>
      <c r="B35" s="21" t="s">
        <v>41</v>
      </c>
      <c r="C35" s="92">
        <v>7.2</v>
      </c>
      <c r="D35" s="160">
        <v>3.9</v>
      </c>
      <c r="E35" s="160">
        <v>3.3</v>
      </c>
      <c r="F35" s="161">
        <v>9</v>
      </c>
      <c r="G35" s="162">
        <v>5</v>
      </c>
      <c r="H35" s="123">
        <v>9</v>
      </c>
      <c r="I35" s="123">
        <v>5</v>
      </c>
    </row>
    <row r="36" spans="1:9" ht="12.75">
      <c r="A36" s="21">
        <v>28</v>
      </c>
      <c r="B36" s="21" t="s">
        <v>42</v>
      </c>
      <c r="C36" s="92">
        <v>32.4</v>
      </c>
      <c r="D36" s="160">
        <v>15.4</v>
      </c>
      <c r="E36" s="160">
        <v>17</v>
      </c>
      <c r="F36" s="161">
        <v>27</v>
      </c>
      <c r="G36" s="162">
        <v>22</v>
      </c>
      <c r="H36" s="123">
        <v>27</v>
      </c>
      <c r="I36" s="32">
        <v>22</v>
      </c>
    </row>
    <row r="37" spans="1:9" ht="12.75">
      <c r="A37" s="21">
        <v>29</v>
      </c>
      <c r="B37" s="21" t="s">
        <v>43</v>
      </c>
      <c r="C37" s="92">
        <v>21.1</v>
      </c>
      <c r="D37" s="160"/>
      <c r="E37" s="160">
        <v>21.1</v>
      </c>
      <c r="F37" s="161">
        <v>19</v>
      </c>
      <c r="G37" s="162">
        <v>19</v>
      </c>
      <c r="H37" s="123">
        <v>19</v>
      </c>
      <c r="I37" s="32">
        <v>19</v>
      </c>
    </row>
    <row r="38" spans="1:9" ht="12.75">
      <c r="A38" s="21">
        <v>30</v>
      </c>
      <c r="B38" s="21" t="s">
        <v>44</v>
      </c>
      <c r="C38" s="92">
        <v>72.9</v>
      </c>
      <c r="D38" s="160">
        <v>70.4</v>
      </c>
      <c r="E38" s="160">
        <v>2.5</v>
      </c>
      <c r="F38" s="161">
        <v>11</v>
      </c>
      <c r="G38" s="162">
        <v>3</v>
      </c>
      <c r="H38" s="123">
        <v>11</v>
      </c>
      <c r="I38" s="123">
        <v>3</v>
      </c>
    </row>
    <row r="39" spans="1:9" ht="12.75">
      <c r="A39" s="21">
        <v>31</v>
      </c>
      <c r="B39" s="21" t="s">
        <v>45</v>
      </c>
      <c r="C39" s="92">
        <v>75</v>
      </c>
      <c r="D39" s="160">
        <v>73.8</v>
      </c>
      <c r="E39" s="160">
        <v>1.2</v>
      </c>
      <c r="F39" s="161">
        <v>8</v>
      </c>
      <c r="G39" s="162">
        <v>2</v>
      </c>
      <c r="H39" s="123">
        <v>8</v>
      </c>
      <c r="I39" s="32">
        <v>2</v>
      </c>
    </row>
    <row r="40" spans="1:9" ht="12.75">
      <c r="A40" s="21">
        <v>32</v>
      </c>
      <c r="B40" s="21" t="s">
        <v>46</v>
      </c>
      <c r="C40" s="92">
        <v>324.6</v>
      </c>
      <c r="D40" s="160">
        <v>307.9</v>
      </c>
      <c r="E40" s="160">
        <v>16.7</v>
      </c>
      <c r="F40" s="161">
        <v>16</v>
      </c>
      <c r="G40" s="162">
        <v>4</v>
      </c>
      <c r="H40" s="123">
        <v>16</v>
      </c>
      <c r="I40" s="32">
        <v>4</v>
      </c>
    </row>
    <row r="41" spans="1:9" ht="13.5" customHeight="1">
      <c r="A41" s="21">
        <v>33</v>
      </c>
      <c r="B41" s="21" t="s">
        <v>47</v>
      </c>
      <c r="C41" s="92">
        <f>D41+E41</f>
        <v>2.8</v>
      </c>
      <c r="D41" s="160"/>
      <c r="E41" s="160">
        <v>2.8</v>
      </c>
      <c r="F41" s="161">
        <v>3</v>
      </c>
      <c r="G41" s="162">
        <v>3</v>
      </c>
      <c r="H41" s="123">
        <v>3</v>
      </c>
      <c r="I41" s="123">
        <v>3</v>
      </c>
    </row>
    <row r="42" spans="1:9" ht="12.75">
      <c r="A42" s="118">
        <v>34</v>
      </c>
      <c r="B42" s="118" t="s">
        <v>260</v>
      </c>
      <c r="C42" s="92">
        <v>39.9</v>
      </c>
      <c r="D42" s="163">
        <v>35.7</v>
      </c>
      <c r="E42" s="164">
        <v>3.9</v>
      </c>
      <c r="F42" s="161">
        <v>18</v>
      </c>
      <c r="G42" s="162">
        <v>8</v>
      </c>
      <c r="H42" s="123">
        <v>7</v>
      </c>
      <c r="I42" s="32">
        <v>2</v>
      </c>
    </row>
    <row r="43" spans="1:9" ht="12.75">
      <c r="A43" s="118">
        <v>35</v>
      </c>
      <c r="B43" s="118" t="s">
        <v>251</v>
      </c>
      <c r="C43" s="92">
        <v>30.9</v>
      </c>
      <c r="D43" s="160">
        <v>3.9</v>
      </c>
      <c r="E43" s="160">
        <v>27</v>
      </c>
      <c r="F43" s="161">
        <v>2</v>
      </c>
      <c r="G43" s="162">
        <v>2</v>
      </c>
      <c r="H43" s="123">
        <v>2</v>
      </c>
      <c r="I43" s="32">
        <v>2</v>
      </c>
    </row>
    <row r="44" spans="1:9" ht="12.75">
      <c r="A44" s="118">
        <v>36</v>
      </c>
      <c r="B44" s="118" t="s">
        <v>182</v>
      </c>
      <c r="C44" s="92"/>
      <c r="D44" s="160"/>
      <c r="E44" s="166"/>
      <c r="F44" s="161">
        <v>1</v>
      </c>
      <c r="G44" s="162"/>
      <c r="H44" s="123">
        <v>1</v>
      </c>
      <c r="I44" s="32"/>
    </row>
    <row r="45" spans="1:9" ht="12.75">
      <c r="A45" s="119">
        <v>37</v>
      </c>
      <c r="B45" s="118" t="s">
        <v>185</v>
      </c>
      <c r="C45" s="92"/>
      <c r="D45" s="160"/>
      <c r="E45" s="166"/>
      <c r="F45" s="161">
        <v>1</v>
      </c>
      <c r="G45" s="162">
        <v>1</v>
      </c>
      <c r="H45" s="123">
        <v>1</v>
      </c>
      <c r="I45" s="32">
        <v>1</v>
      </c>
    </row>
    <row r="46" spans="1:9" ht="12.75">
      <c r="A46" s="119">
        <v>38</v>
      </c>
      <c r="B46" s="118" t="s">
        <v>246</v>
      </c>
      <c r="C46" s="92"/>
      <c r="D46" s="160"/>
      <c r="E46" s="166"/>
      <c r="F46" s="161">
        <v>1</v>
      </c>
      <c r="G46" s="162">
        <v>1</v>
      </c>
      <c r="H46" s="123">
        <v>1</v>
      </c>
      <c r="I46" s="32">
        <v>1</v>
      </c>
    </row>
    <row r="47" spans="1:9" ht="12.75">
      <c r="A47" s="118">
        <v>39</v>
      </c>
      <c r="B47" s="118" t="s">
        <v>240</v>
      </c>
      <c r="C47" s="92"/>
      <c r="D47" s="166"/>
      <c r="E47" s="160"/>
      <c r="F47" s="161">
        <v>1</v>
      </c>
      <c r="G47" s="162">
        <v>1</v>
      </c>
      <c r="H47" s="123">
        <v>1</v>
      </c>
      <c r="I47" s="162">
        <v>1</v>
      </c>
    </row>
    <row r="48" spans="1:9" ht="12.75">
      <c r="A48" s="120">
        <v>40</v>
      </c>
      <c r="B48" s="118" t="s">
        <v>48</v>
      </c>
      <c r="C48" s="92">
        <v>9.2</v>
      </c>
      <c r="D48" s="166">
        <v>9.2</v>
      </c>
      <c r="E48" s="160"/>
      <c r="F48" s="167">
        <v>1</v>
      </c>
      <c r="G48" s="162"/>
      <c r="H48" s="123">
        <v>1</v>
      </c>
      <c r="I48" s="162"/>
    </row>
    <row r="49" spans="1:9" ht="12.75">
      <c r="A49" s="26"/>
      <c r="B49" s="24" t="s">
        <v>270</v>
      </c>
      <c r="C49" s="168">
        <v>962.8</v>
      </c>
      <c r="D49" s="29">
        <v>631</v>
      </c>
      <c r="E49" s="29">
        <v>332</v>
      </c>
      <c r="F49" s="169">
        <f>SUM(F9:F48)</f>
        <v>480</v>
      </c>
      <c r="G49" s="30">
        <f>SUM(G9:G47)</f>
        <v>382</v>
      </c>
      <c r="H49" s="31">
        <f>SUM(H9:H48)</f>
        <v>464</v>
      </c>
      <c r="I49" s="30">
        <f>SUM(I9:I48)</f>
        <v>375</v>
      </c>
    </row>
    <row r="50" spans="1:9" ht="12.75">
      <c r="A50" s="26"/>
      <c r="B50" s="27" t="s">
        <v>49</v>
      </c>
      <c r="C50" s="92"/>
      <c r="D50" s="170"/>
      <c r="E50" s="160"/>
      <c r="F50" s="160">
        <v>1</v>
      </c>
      <c r="G50" s="32"/>
      <c r="H50" s="32">
        <v>1</v>
      </c>
      <c r="I50" s="32"/>
    </row>
    <row r="51" spans="1:9" ht="12.75">
      <c r="A51" s="26"/>
      <c r="B51" s="27" t="s">
        <v>50</v>
      </c>
      <c r="C51" s="92"/>
      <c r="D51" s="170"/>
      <c r="E51" s="160"/>
      <c r="F51" s="160">
        <v>1</v>
      </c>
      <c r="G51" s="32"/>
      <c r="H51" s="32">
        <v>1</v>
      </c>
      <c r="I51" s="32"/>
    </row>
    <row r="52" spans="1:9" ht="12.75">
      <c r="A52" s="121"/>
      <c r="B52" s="27" t="s">
        <v>51</v>
      </c>
      <c r="C52" s="92"/>
      <c r="D52" s="170"/>
      <c r="E52" s="160"/>
      <c r="F52" s="160">
        <v>1</v>
      </c>
      <c r="G52" s="32"/>
      <c r="H52" s="32">
        <v>1</v>
      </c>
      <c r="I52" s="32"/>
    </row>
    <row r="53" spans="1:9" ht="12.75">
      <c r="A53" s="121"/>
      <c r="B53" s="26" t="s">
        <v>52</v>
      </c>
      <c r="C53" s="171">
        <v>962.8</v>
      </c>
      <c r="D53" s="172">
        <v>631</v>
      </c>
      <c r="E53" s="29">
        <v>332</v>
      </c>
      <c r="F53" s="29">
        <f>SUM(F49:F52)</f>
        <v>483</v>
      </c>
      <c r="G53" s="30">
        <f>SUM(G49:G52)</f>
        <v>382</v>
      </c>
      <c r="H53" s="31">
        <f>SUM(H49:H52)</f>
        <v>467</v>
      </c>
      <c r="I53" s="30">
        <f>SUM(I49:I52)</f>
        <v>375</v>
      </c>
    </row>
    <row r="54" spans="1:9" ht="12.75">
      <c r="A54" s="121"/>
      <c r="B54" s="21" t="s">
        <v>252</v>
      </c>
      <c r="C54" s="159"/>
      <c r="D54" s="159"/>
      <c r="E54" s="159"/>
      <c r="F54" s="159"/>
      <c r="G54" s="159"/>
      <c r="H54" s="162">
        <v>41</v>
      </c>
      <c r="I54" s="32">
        <v>36</v>
      </c>
    </row>
    <row r="55" spans="2:9" ht="12.75">
      <c r="B55" s="24" t="s">
        <v>253</v>
      </c>
      <c r="C55" s="173"/>
      <c r="D55" s="173"/>
      <c r="E55" s="173"/>
      <c r="F55" s="173"/>
      <c r="G55" s="173"/>
      <c r="H55" s="31">
        <v>508</v>
      </c>
      <c r="I55" s="30">
        <v>411</v>
      </c>
    </row>
  </sheetData>
  <sheetProtection/>
  <mergeCells count="5">
    <mergeCell ref="A2:I2"/>
    <mergeCell ref="C4:E4"/>
    <mergeCell ref="F4:I4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51"/>
  <sheetViews>
    <sheetView zoomScalePageLayoutView="0" workbookViewId="0" topLeftCell="A22">
      <selection activeCell="E33" sqref="E33"/>
    </sheetView>
  </sheetViews>
  <sheetFormatPr defaultColWidth="9.00390625" defaultRowHeight="12.75"/>
  <cols>
    <col min="1" max="1" width="5.625" style="0" customWidth="1"/>
    <col min="2" max="2" width="18.875" style="0" customWidth="1"/>
  </cols>
  <sheetData>
    <row r="1" ht="12.75">
      <c r="F1" s="28" t="s">
        <v>93</v>
      </c>
    </row>
    <row r="2" spans="1:7" ht="15">
      <c r="A2" s="228" t="s">
        <v>225</v>
      </c>
      <c r="B2" s="220"/>
      <c r="C2" s="220"/>
      <c r="D2" s="220"/>
      <c r="E2" s="220"/>
      <c r="F2" s="220"/>
      <c r="G2" s="220"/>
    </row>
    <row r="3" spans="1:7" ht="12.75">
      <c r="A3" s="33"/>
      <c r="B3" s="66"/>
      <c r="C3" s="66"/>
      <c r="D3" s="34"/>
      <c r="E3" s="34"/>
      <c r="F3" s="33"/>
      <c r="G3" s="33"/>
    </row>
    <row r="4" spans="1:7" ht="12.75">
      <c r="A4" s="32" t="s">
        <v>2</v>
      </c>
      <c r="B4" s="29" t="s">
        <v>3</v>
      </c>
      <c r="C4" s="29">
        <v>2016</v>
      </c>
      <c r="D4" s="30">
        <v>2017</v>
      </c>
      <c r="E4" s="31" t="s">
        <v>56</v>
      </c>
      <c r="F4" s="30" t="s">
        <v>81</v>
      </c>
      <c r="G4" s="30" t="s">
        <v>94</v>
      </c>
    </row>
    <row r="5" spans="1:7" ht="12.75">
      <c r="A5" s="32">
        <v>1</v>
      </c>
      <c r="B5" s="21" t="s">
        <v>256</v>
      </c>
      <c r="C5" s="162">
        <v>72865</v>
      </c>
      <c r="D5" s="162">
        <v>73368</v>
      </c>
      <c r="E5" s="32">
        <f aca="true" t="shared" si="0" ref="E5:E49">D5-C5</f>
        <v>503</v>
      </c>
      <c r="F5" s="32">
        <f aca="true" t="shared" si="1" ref="F5:F45">D5-G5</f>
        <v>36454</v>
      </c>
      <c r="G5" s="18">
        <v>36914</v>
      </c>
    </row>
    <row r="6" spans="1:7" ht="12.75">
      <c r="A6" s="32">
        <v>2</v>
      </c>
      <c r="B6" s="21" t="s">
        <v>15</v>
      </c>
      <c r="C6" s="162">
        <v>44256</v>
      </c>
      <c r="D6" s="162">
        <v>43788</v>
      </c>
      <c r="E6" s="32">
        <f t="shared" si="0"/>
        <v>-468</v>
      </c>
      <c r="F6" s="32">
        <f t="shared" si="1"/>
        <v>33742</v>
      </c>
      <c r="G6" s="18">
        <v>10046</v>
      </c>
    </row>
    <row r="7" spans="1:7" ht="12.75">
      <c r="A7" s="32">
        <v>3</v>
      </c>
      <c r="B7" s="21" t="s">
        <v>16</v>
      </c>
      <c r="C7" s="162">
        <v>244343</v>
      </c>
      <c r="D7" s="162">
        <v>237265</v>
      </c>
      <c r="E7" s="32">
        <f t="shared" si="0"/>
        <v>-7078</v>
      </c>
      <c r="F7" s="32">
        <f>D7-G7</f>
        <v>0</v>
      </c>
      <c r="G7" s="18">
        <v>237265</v>
      </c>
    </row>
    <row r="8" spans="1:7" ht="12.75">
      <c r="A8" s="32">
        <v>4</v>
      </c>
      <c r="B8" s="21" t="s">
        <v>17</v>
      </c>
      <c r="C8" s="162">
        <v>32000</v>
      </c>
      <c r="D8" s="162">
        <v>34188</v>
      </c>
      <c r="E8" s="32">
        <f t="shared" si="0"/>
        <v>2188</v>
      </c>
      <c r="F8" s="32">
        <f>D8-G8</f>
        <v>0</v>
      </c>
      <c r="G8" s="18">
        <v>34188</v>
      </c>
    </row>
    <row r="9" spans="1:7" ht="12.75">
      <c r="A9" s="32">
        <v>5</v>
      </c>
      <c r="B9" s="21" t="s">
        <v>18</v>
      </c>
      <c r="C9" s="162">
        <v>146233</v>
      </c>
      <c r="D9" s="162">
        <v>158425</v>
      </c>
      <c r="E9" s="32">
        <f t="shared" si="0"/>
        <v>12192</v>
      </c>
      <c r="F9" s="32">
        <f t="shared" si="1"/>
        <v>109983</v>
      </c>
      <c r="G9" s="18">
        <v>48442</v>
      </c>
    </row>
    <row r="10" spans="1:7" ht="12.75">
      <c r="A10" s="32">
        <v>6</v>
      </c>
      <c r="B10" s="21" t="s">
        <v>19</v>
      </c>
      <c r="C10" s="162">
        <v>298918</v>
      </c>
      <c r="D10" s="162">
        <v>296284</v>
      </c>
      <c r="E10" s="32">
        <f t="shared" si="0"/>
        <v>-2634</v>
      </c>
      <c r="F10" s="32">
        <f>D10-G10</f>
        <v>0</v>
      </c>
      <c r="G10" s="18">
        <v>296284</v>
      </c>
    </row>
    <row r="11" spans="1:7" ht="12.75">
      <c r="A11" s="32">
        <v>7</v>
      </c>
      <c r="B11" s="21" t="s">
        <v>20</v>
      </c>
      <c r="C11" s="123">
        <v>153863</v>
      </c>
      <c r="D11" s="123">
        <v>153414</v>
      </c>
      <c r="E11" s="32">
        <f t="shared" si="0"/>
        <v>-449</v>
      </c>
      <c r="F11" s="32">
        <f t="shared" si="1"/>
        <v>109436</v>
      </c>
      <c r="G11" s="18">
        <v>43978</v>
      </c>
    </row>
    <row r="12" spans="1:7" ht="12.75">
      <c r="A12" s="32">
        <v>8</v>
      </c>
      <c r="B12" s="21" t="s">
        <v>21</v>
      </c>
      <c r="C12" s="162">
        <v>196822</v>
      </c>
      <c r="D12" s="162">
        <v>185262</v>
      </c>
      <c r="E12" s="32">
        <f t="shared" si="0"/>
        <v>-11560</v>
      </c>
      <c r="F12" s="32">
        <f t="shared" si="1"/>
        <v>101565</v>
      </c>
      <c r="G12" s="18">
        <v>83697</v>
      </c>
    </row>
    <row r="13" spans="1:7" ht="12.75">
      <c r="A13" s="32">
        <v>9</v>
      </c>
      <c r="B13" s="21" t="s">
        <v>257</v>
      </c>
      <c r="C13" s="162">
        <v>367645</v>
      </c>
      <c r="D13" s="162">
        <v>328918</v>
      </c>
      <c r="E13" s="32">
        <f t="shared" si="0"/>
        <v>-38727</v>
      </c>
      <c r="F13" s="32">
        <f t="shared" si="1"/>
        <v>178698</v>
      </c>
      <c r="G13" s="18">
        <v>150220</v>
      </c>
    </row>
    <row r="14" spans="1:7" ht="12.75">
      <c r="A14" s="32">
        <v>10</v>
      </c>
      <c r="B14" s="21" t="s">
        <v>23</v>
      </c>
      <c r="C14" s="162">
        <v>208039</v>
      </c>
      <c r="D14" s="162">
        <v>207795</v>
      </c>
      <c r="E14" s="32">
        <f t="shared" si="0"/>
        <v>-244</v>
      </c>
      <c r="F14" s="32">
        <v>0</v>
      </c>
      <c r="G14" s="18">
        <v>207795</v>
      </c>
    </row>
    <row r="15" spans="1:7" ht="12.75">
      <c r="A15" s="32">
        <v>11</v>
      </c>
      <c r="B15" s="21" t="s">
        <v>24</v>
      </c>
      <c r="C15" s="162">
        <v>75578</v>
      </c>
      <c r="D15" s="162">
        <v>82870</v>
      </c>
      <c r="E15" s="32">
        <f t="shared" si="0"/>
        <v>7292</v>
      </c>
      <c r="F15" s="32">
        <f t="shared" si="1"/>
        <v>0</v>
      </c>
      <c r="G15" s="18">
        <v>82870</v>
      </c>
    </row>
    <row r="16" spans="1:7" ht="12.75">
      <c r="A16" s="32">
        <v>12</v>
      </c>
      <c r="B16" s="21" t="s">
        <v>25</v>
      </c>
      <c r="C16" s="123">
        <v>219978</v>
      </c>
      <c r="D16" s="123">
        <v>221347</v>
      </c>
      <c r="E16" s="32">
        <f t="shared" si="0"/>
        <v>1369</v>
      </c>
      <c r="F16" s="32">
        <f t="shared" si="1"/>
        <v>111934</v>
      </c>
      <c r="G16" s="18">
        <v>109413</v>
      </c>
    </row>
    <row r="17" spans="1:7" ht="12.75">
      <c r="A17" s="32">
        <v>13</v>
      </c>
      <c r="B17" s="21" t="s">
        <v>258</v>
      </c>
      <c r="C17" s="162">
        <v>331305</v>
      </c>
      <c r="D17" s="162">
        <v>331352</v>
      </c>
      <c r="E17" s="32">
        <f t="shared" si="0"/>
        <v>47</v>
      </c>
      <c r="F17" s="32">
        <f t="shared" si="1"/>
        <v>252361</v>
      </c>
      <c r="G17" s="18">
        <v>78991</v>
      </c>
    </row>
    <row r="18" spans="1:7" ht="12.75">
      <c r="A18" s="32">
        <v>14</v>
      </c>
      <c r="B18" s="21" t="s">
        <v>28</v>
      </c>
      <c r="C18" s="123">
        <v>54861</v>
      </c>
      <c r="D18" s="123">
        <v>53539</v>
      </c>
      <c r="E18" s="32">
        <f t="shared" si="0"/>
        <v>-1322</v>
      </c>
      <c r="F18" s="32">
        <f t="shared" si="1"/>
        <v>0</v>
      </c>
      <c r="G18" s="18">
        <v>53539</v>
      </c>
    </row>
    <row r="19" spans="1:7" ht="12.75">
      <c r="A19" s="32">
        <v>15</v>
      </c>
      <c r="B19" s="21" t="s">
        <v>29</v>
      </c>
      <c r="C19" s="162">
        <v>368087</v>
      </c>
      <c r="D19" s="162">
        <v>365138</v>
      </c>
      <c r="E19" s="32">
        <f t="shared" si="0"/>
        <v>-2949</v>
      </c>
      <c r="F19" s="32">
        <f>D19-G19</f>
        <v>0</v>
      </c>
      <c r="G19" s="18">
        <v>365138</v>
      </c>
    </row>
    <row r="20" spans="1:7" ht="12.75">
      <c r="A20" s="32">
        <v>16</v>
      </c>
      <c r="B20" s="21" t="s">
        <v>30</v>
      </c>
      <c r="C20" s="162">
        <v>90612</v>
      </c>
      <c r="D20" s="162">
        <v>99755</v>
      </c>
      <c r="E20" s="32">
        <f t="shared" si="0"/>
        <v>9143</v>
      </c>
      <c r="F20" s="32">
        <f t="shared" si="1"/>
        <v>74340</v>
      </c>
      <c r="G20" s="18">
        <v>25415</v>
      </c>
    </row>
    <row r="21" spans="1:7" ht="12.75">
      <c r="A21" s="32">
        <v>17</v>
      </c>
      <c r="B21" s="21" t="s">
        <v>31</v>
      </c>
      <c r="C21" s="162">
        <v>440643</v>
      </c>
      <c r="D21" s="162">
        <v>380666</v>
      </c>
      <c r="E21" s="32">
        <f t="shared" si="0"/>
        <v>-59977</v>
      </c>
      <c r="F21" s="32">
        <f t="shared" si="1"/>
        <v>147830</v>
      </c>
      <c r="G21" s="18">
        <v>232836</v>
      </c>
    </row>
    <row r="22" spans="1:7" ht="12.75">
      <c r="A22" s="32">
        <v>18</v>
      </c>
      <c r="B22" s="21" t="s">
        <v>32</v>
      </c>
      <c r="C22" s="162">
        <v>104232</v>
      </c>
      <c r="D22" s="162">
        <v>103558</v>
      </c>
      <c r="E22" s="32">
        <f t="shared" si="0"/>
        <v>-674</v>
      </c>
      <c r="F22" s="32">
        <f t="shared" si="1"/>
        <v>66036</v>
      </c>
      <c r="G22" s="18">
        <v>37522</v>
      </c>
    </row>
    <row r="23" spans="1:7" ht="12.75">
      <c r="A23" s="32">
        <v>19</v>
      </c>
      <c r="B23" s="21" t="s">
        <v>33</v>
      </c>
      <c r="C23" s="162">
        <v>307158</v>
      </c>
      <c r="D23" s="162">
        <v>314135</v>
      </c>
      <c r="E23" s="32">
        <f t="shared" si="0"/>
        <v>6977</v>
      </c>
      <c r="F23" s="32">
        <f t="shared" si="1"/>
        <v>134647</v>
      </c>
      <c r="G23" s="18">
        <v>179488</v>
      </c>
    </row>
    <row r="24" spans="1:7" ht="12.75">
      <c r="A24" s="32">
        <v>20</v>
      </c>
      <c r="B24" s="21" t="s">
        <v>34</v>
      </c>
      <c r="C24" s="162">
        <v>28230</v>
      </c>
      <c r="D24" s="162">
        <v>30538</v>
      </c>
      <c r="E24" s="32">
        <f t="shared" si="0"/>
        <v>2308</v>
      </c>
      <c r="F24" s="32">
        <f t="shared" si="1"/>
        <v>0</v>
      </c>
      <c r="G24" s="18">
        <v>30538</v>
      </c>
    </row>
    <row r="25" spans="1:7" ht="12.75">
      <c r="A25" s="32">
        <v>21</v>
      </c>
      <c r="B25" s="21" t="s">
        <v>35</v>
      </c>
      <c r="C25" s="162">
        <v>58424</v>
      </c>
      <c r="D25" s="162">
        <v>54272</v>
      </c>
      <c r="E25" s="32">
        <f t="shared" si="0"/>
        <v>-4152</v>
      </c>
      <c r="F25" s="32">
        <f t="shared" si="1"/>
        <v>25671</v>
      </c>
      <c r="G25" s="18">
        <v>28601</v>
      </c>
    </row>
    <row r="26" spans="1:7" ht="12.75">
      <c r="A26" s="32">
        <v>22</v>
      </c>
      <c r="B26" s="21" t="s">
        <v>36</v>
      </c>
      <c r="C26" s="162">
        <v>242288</v>
      </c>
      <c r="D26" s="162">
        <v>242339</v>
      </c>
      <c r="E26" s="32">
        <f t="shared" si="0"/>
        <v>51</v>
      </c>
      <c r="F26" s="32">
        <f t="shared" si="1"/>
        <v>0</v>
      </c>
      <c r="G26" s="18">
        <v>242339</v>
      </c>
    </row>
    <row r="27" spans="1:7" ht="12.75">
      <c r="A27" s="32">
        <v>23</v>
      </c>
      <c r="B27" s="21" t="s">
        <v>37</v>
      </c>
      <c r="C27" s="162">
        <v>224590</v>
      </c>
      <c r="D27" s="162">
        <v>216164</v>
      </c>
      <c r="E27" s="32">
        <f t="shared" si="0"/>
        <v>-8426</v>
      </c>
      <c r="F27" s="32">
        <f t="shared" si="1"/>
        <v>0</v>
      </c>
      <c r="G27" s="18">
        <v>216164</v>
      </c>
    </row>
    <row r="28" spans="1:7" ht="12.75">
      <c r="A28" s="32">
        <v>24</v>
      </c>
      <c r="B28" s="21" t="s">
        <v>38</v>
      </c>
      <c r="C28" s="123">
        <v>196869</v>
      </c>
      <c r="D28" s="123">
        <v>195732</v>
      </c>
      <c r="E28" s="32">
        <f t="shared" si="0"/>
        <v>-1137</v>
      </c>
      <c r="F28" s="32">
        <f t="shared" si="1"/>
        <v>80152</v>
      </c>
      <c r="G28" s="18">
        <v>115580</v>
      </c>
    </row>
    <row r="29" spans="1:7" ht="12.75">
      <c r="A29" s="32">
        <v>25</v>
      </c>
      <c r="B29" s="21" t="s">
        <v>39</v>
      </c>
      <c r="C29" s="162">
        <v>473948</v>
      </c>
      <c r="D29" s="162">
        <v>474000</v>
      </c>
      <c r="E29" s="32">
        <f t="shared" si="0"/>
        <v>52</v>
      </c>
      <c r="F29" s="32">
        <f t="shared" si="1"/>
        <v>0</v>
      </c>
      <c r="G29" s="18">
        <v>474000</v>
      </c>
    </row>
    <row r="30" spans="1:7" ht="12.75">
      <c r="A30" s="32">
        <v>26</v>
      </c>
      <c r="B30" s="21" t="s">
        <v>259</v>
      </c>
      <c r="C30" s="162">
        <v>177318</v>
      </c>
      <c r="D30" s="162">
        <v>177649</v>
      </c>
      <c r="E30" s="32">
        <f t="shared" si="0"/>
        <v>331</v>
      </c>
      <c r="F30" s="32">
        <f t="shared" si="1"/>
        <v>139486</v>
      </c>
      <c r="G30" s="18">
        <v>38163</v>
      </c>
    </row>
    <row r="31" spans="1:7" ht="12.75">
      <c r="A31" s="32">
        <v>27</v>
      </c>
      <c r="B31" s="21" t="s">
        <v>41</v>
      </c>
      <c r="C31" s="123">
        <v>157946</v>
      </c>
      <c r="D31" s="123">
        <v>160468</v>
      </c>
      <c r="E31" s="32">
        <f t="shared" si="0"/>
        <v>2522</v>
      </c>
      <c r="F31" s="32">
        <f t="shared" si="1"/>
        <v>81483</v>
      </c>
      <c r="G31" s="18">
        <v>78985</v>
      </c>
    </row>
    <row r="32" spans="1:7" ht="12.75">
      <c r="A32" s="32">
        <v>28</v>
      </c>
      <c r="B32" s="21" t="s">
        <v>42</v>
      </c>
      <c r="C32" s="162">
        <v>440256</v>
      </c>
      <c r="D32" s="162">
        <v>424640</v>
      </c>
      <c r="E32" s="32">
        <f t="shared" si="0"/>
        <v>-15616</v>
      </c>
      <c r="F32" s="32">
        <f t="shared" si="1"/>
        <v>187015</v>
      </c>
      <c r="G32" s="18">
        <v>237625</v>
      </c>
    </row>
    <row r="33" spans="1:7" ht="12.75">
      <c r="A33" s="32">
        <v>29</v>
      </c>
      <c r="B33" s="21" t="s">
        <v>43</v>
      </c>
      <c r="C33" s="162">
        <v>365606</v>
      </c>
      <c r="D33" s="162">
        <v>343109</v>
      </c>
      <c r="E33" s="32">
        <f t="shared" si="0"/>
        <v>-22497</v>
      </c>
      <c r="F33" s="32">
        <f t="shared" si="1"/>
        <v>0</v>
      </c>
      <c r="G33" s="18">
        <v>343109</v>
      </c>
    </row>
    <row r="34" spans="1:7" ht="12.75">
      <c r="A34" s="32">
        <v>30</v>
      </c>
      <c r="B34" s="21" t="s">
        <v>44</v>
      </c>
      <c r="C34" s="162">
        <v>535049</v>
      </c>
      <c r="D34" s="162">
        <v>538757</v>
      </c>
      <c r="E34" s="32">
        <f t="shared" si="0"/>
        <v>3708</v>
      </c>
      <c r="F34" s="32">
        <f t="shared" si="1"/>
        <v>515344</v>
      </c>
      <c r="G34" s="18">
        <v>23413</v>
      </c>
    </row>
    <row r="35" spans="1:7" ht="12.75">
      <c r="A35" s="32">
        <v>31</v>
      </c>
      <c r="B35" s="21" t="s">
        <v>45</v>
      </c>
      <c r="C35" s="162">
        <v>264235</v>
      </c>
      <c r="D35" s="162">
        <v>264266</v>
      </c>
      <c r="E35" s="32">
        <f t="shared" si="0"/>
        <v>31</v>
      </c>
      <c r="F35" s="32">
        <f t="shared" si="1"/>
        <v>247371</v>
      </c>
      <c r="G35" s="18">
        <v>16895</v>
      </c>
    </row>
    <row r="36" spans="1:7" ht="12.75">
      <c r="A36" s="32">
        <v>32</v>
      </c>
      <c r="B36" s="21" t="s">
        <v>46</v>
      </c>
      <c r="C36" s="162">
        <v>1374076</v>
      </c>
      <c r="D36" s="162">
        <v>1370644</v>
      </c>
      <c r="E36" s="32">
        <f t="shared" si="0"/>
        <v>-3432</v>
      </c>
      <c r="F36" s="32">
        <f t="shared" si="1"/>
        <v>1225813</v>
      </c>
      <c r="G36" s="18">
        <v>144831</v>
      </c>
    </row>
    <row r="37" spans="1:7" ht="12.75">
      <c r="A37" s="32">
        <v>33</v>
      </c>
      <c r="B37" s="21" t="s">
        <v>262</v>
      </c>
      <c r="C37" s="162">
        <v>38966</v>
      </c>
      <c r="D37" s="162">
        <v>39009</v>
      </c>
      <c r="E37" s="32">
        <f t="shared" si="0"/>
        <v>43</v>
      </c>
      <c r="F37" s="32">
        <f t="shared" si="1"/>
        <v>0</v>
      </c>
      <c r="G37" s="18">
        <v>39009</v>
      </c>
    </row>
    <row r="38" spans="1:7" ht="12.75">
      <c r="A38" s="122">
        <v>34</v>
      </c>
      <c r="B38" s="118" t="s">
        <v>260</v>
      </c>
      <c r="C38" s="162">
        <v>407549</v>
      </c>
      <c r="D38" s="162">
        <v>296826</v>
      </c>
      <c r="E38" s="32">
        <f>D38-C38</f>
        <v>-110723</v>
      </c>
      <c r="F38" s="32">
        <f>D38-G38</f>
        <v>288903</v>
      </c>
      <c r="G38" s="18">
        <v>7923</v>
      </c>
    </row>
    <row r="39" spans="1:7" ht="12.75">
      <c r="A39" s="122">
        <v>35</v>
      </c>
      <c r="B39" s="118" t="s">
        <v>261</v>
      </c>
      <c r="C39" s="162">
        <v>136020</v>
      </c>
      <c r="D39" s="162">
        <v>135926</v>
      </c>
      <c r="E39" s="32">
        <f>D39-C39</f>
        <v>-94</v>
      </c>
      <c r="F39" s="32">
        <f>D39-G39</f>
        <v>0</v>
      </c>
      <c r="G39" s="18">
        <v>135926</v>
      </c>
    </row>
    <row r="40" spans="1:7" ht="12.75">
      <c r="A40" s="122">
        <v>36</v>
      </c>
      <c r="B40" s="118" t="s">
        <v>182</v>
      </c>
      <c r="C40" s="123">
        <v>271643</v>
      </c>
      <c r="D40" s="123">
        <v>279866</v>
      </c>
      <c r="E40" s="32">
        <f t="shared" si="0"/>
        <v>8223</v>
      </c>
      <c r="F40" s="32">
        <v>279866</v>
      </c>
      <c r="G40" s="162">
        <v>0</v>
      </c>
    </row>
    <row r="41" spans="1:7" ht="12.75">
      <c r="A41" s="122">
        <v>37</v>
      </c>
      <c r="B41" s="118" t="s">
        <v>185</v>
      </c>
      <c r="C41" s="123">
        <v>41587</v>
      </c>
      <c r="D41" s="123">
        <v>41876</v>
      </c>
      <c r="E41" s="32">
        <f t="shared" si="0"/>
        <v>289</v>
      </c>
      <c r="F41" s="32">
        <f t="shared" si="1"/>
        <v>0</v>
      </c>
      <c r="G41" s="162">
        <v>41876</v>
      </c>
    </row>
    <row r="42" spans="1:7" ht="12.75">
      <c r="A42" s="122">
        <v>38</v>
      </c>
      <c r="B42" s="118" t="s">
        <v>248</v>
      </c>
      <c r="C42" s="162">
        <v>12630</v>
      </c>
      <c r="D42" s="162">
        <v>15280</v>
      </c>
      <c r="E42" s="32">
        <f t="shared" si="0"/>
        <v>2650</v>
      </c>
      <c r="F42" s="32">
        <f t="shared" si="1"/>
        <v>0</v>
      </c>
      <c r="G42" s="162">
        <v>15280</v>
      </c>
    </row>
    <row r="43" spans="1:7" ht="12.75">
      <c r="A43" s="122">
        <v>39</v>
      </c>
      <c r="B43" s="118" t="s">
        <v>249</v>
      </c>
      <c r="C43" s="162">
        <v>18000</v>
      </c>
      <c r="D43" s="162">
        <v>17416</v>
      </c>
      <c r="E43" s="32">
        <f t="shared" si="0"/>
        <v>-584</v>
      </c>
      <c r="F43" s="32"/>
      <c r="G43" s="162">
        <v>17416</v>
      </c>
    </row>
    <row r="44" spans="1:7" ht="12.75">
      <c r="A44" s="122">
        <v>40</v>
      </c>
      <c r="B44" s="118" t="s">
        <v>48</v>
      </c>
      <c r="C44" s="162">
        <v>55500</v>
      </c>
      <c r="D44" s="162">
        <v>54600</v>
      </c>
      <c r="E44" s="32">
        <f>D44-C44</f>
        <v>-900</v>
      </c>
      <c r="F44" s="32">
        <v>54600</v>
      </c>
      <c r="G44" s="162">
        <v>0</v>
      </c>
    </row>
    <row r="45" spans="1:7" ht="12.75">
      <c r="A45" s="32"/>
      <c r="B45" s="24" t="s">
        <v>270</v>
      </c>
      <c r="C45" s="176">
        <f>SUM(C5:C44)</f>
        <v>9278168</v>
      </c>
      <c r="D45" s="176">
        <f>SUM(D5:D44)</f>
        <v>9044444</v>
      </c>
      <c r="E45" s="30">
        <f t="shared" si="0"/>
        <v>-233724</v>
      </c>
      <c r="F45" s="30">
        <f t="shared" si="1"/>
        <v>4482730</v>
      </c>
      <c r="G45" s="30">
        <f>SUM(G5:G44)</f>
        <v>4561714</v>
      </c>
    </row>
    <row r="46" spans="1:7" ht="12.75">
      <c r="A46" s="32"/>
      <c r="B46" s="21" t="s">
        <v>49</v>
      </c>
      <c r="C46" s="162">
        <v>662646</v>
      </c>
      <c r="D46" s="162">
        <v>608103</v>
      </c>
      <c r="E46" s="32">
        <f t="shared" si="0"/>
        <v>-54543</v>
      </c>
      <c r="F46" s="162">
        <v>608103</v>
      </c>
      <c r="G46" s="32">
        <v>0</v>
      </c>
    </row>
    <row r="47" spans="1:7" ht="12.75">
      <c r="A47" s="23"/>
      <c r="B47" s="21" t="s">
        <v>50</v>
      </c>
      <c r="C47" s="162">
        <v>272565</v>
      </c>
      <c r="D47" s="162">
        <v>275221</v>
      </c>
      <c r="E47" s="32">
        <f t="shared" si="0"/>
        <v>2656</v>
      </c>
      <c r="F47" s="162">
        <v>275221</v>
      </c>
      <c r="G47" s="32">
        <v>0</v>
      </c>
    </row>
    <row r="48" spans="1:7" ht="12.75">
      <c r="A48" s="23"/>
      <c r="B48" s="21" t="s">
        <v>51</v>
      </c>
      <c r="C48" s="162">
        <v>82982</v>
      </c>
      <c r="D48" s="162">
        <v>81489</v>
      </c>
      <c r="E48" s="32">
        <f t="shared" si="0"/>
        <v>-1493</v>
      </c>
      <c r="F48" s="162">
        <v>81489</v>
      </c>
      <c r="G48" s="32">
        <v>0</v>
      </c>
    </row>
    <row r="49" spans="1:7" ht="12.75">
      <c r="A49" s="23"/>
      <c r="B49" s="24" t="s">
        <v>52</v>
      </c>
      <c r="C49" s="176">
        <f>SUM(C45:C48)</f>
        <v>10296361</v>
      </c>
      <c r="D49" s="176">
        <f>SUM(D45:D48)</f>
        <v>10009257</v>
      </c>
      <c r="E49" s="30">
        <f t="shared" si="0"/>
        <v>-287104</v>
      </c>
      <c r="F49" s="30">
        <f>SUM(F45:F48)</f>
        <v>5447543</v>
      </c>
      <c r="G49" s="30">
        <f>SUM(G45:G48)</f>
        <v>4561714</v>
      </c>
    </row>
    <row r="50" spans="1:7" ht="12.75">
      <c r="A50" s="23"/>
      <c r="B50" s="23" t="s">
        <v>254</v>
      </c>
      <c r="C50" s="32"/>
      <c r="D50" s="32">
        <v>464779</v>
      </c>
      <c r="E50" s="32"/>
      <c r="F50" s="32">
        <f>D50-G50</f>
        <v>96320</v>
      </c>
      <c r="G50" s="32">
        <v>368459</v>
      </c>
    </row>
    <row r="51" spans="1:7" ht="12.75">
      <c r="A51" s="25"/>
      <c r="B51" s="25" t="s">
        <v>253</v>
      </c>
      <c r="C51" s="30"/>
      <c r="D51" s="30">
        <f>SUM(D49:D50)</f>
        <v>10474036</v>
      </c>
      <c r="E51" s="30"/>
      <c r="F51" s="30">
        <f>D51-G51</f>
        <v>5543863</v>
      </c>
      <c r="G51" s="30">
        <f>SUM(G49:G50)</f>
        <v>4930173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H46"/>
  <sheetViews>
    <sheetView zoomScalePageLayoutView="0" workbookViewId="0" topLeftCell="A13">
      <selection activeCell="D4" sqref="D4"/>
    </sheetView>
  </sheetViews>
  <sheetFormatPr defaultColWidth="9.00390625" defaultRowHeight="12.75"/>
  <cols>
    <col min="1" max="1" width="6.125" style="0" customWidth="1"/>
    <col min="2" max="2" width="18.375" style="0" customWidth="1"/>
    <col min="5" max="5" width="10.625" style="0" customWidth="1"/>
    <col min="8" max="8" width="9.375" style="0" customWidth="1"/>
  </cols>
  <sheetData>
    <row r="1" ht="12.75">
      <c r="G1" s="67" t="s">
        <v>95</v>
      </c>
    </row>
    <row r="2" spans="1:8" ht="14.25">
      <c r="A2" s="228" t="s">
        <v>96</v>
      </c>
      <c r="B2" s="228"/>
      <c r="C2" s="228"/>
      <c r="D2" s="228"/>
      <c r="E2" s="228"/>
      <c r="F2" s="228"/>
      <c r="G2" s="228"/>
      <c r="H2" s="228"/>
    </row>
    <row r="3" spans="1:8" ht="15">
      <c r="A3" s="251" t="s">
        <v>97</v>
      </c>
      <c r="B3" s="220"/>
      <c r="C3" s="220"/>
      <c r="D3" s="220"/>
      <c r="E3" s="220"/>
      <c r="F3" s="220"/>
      <c r="G3" s="220"/>
      <c r="H3" s="220"/>
    </row>
    <row r="4" spans="1:8" ht="12.75">
      <c r="A4" s="33"/>
      <c r="B4" s="68"/>
      <c r="C4" s="68"/>
      <c r="D4" s="68"/>
      <c r="E4" s="68"/>
      <c r="F4" s="68"/>
      <c r="G4" s="33"/>
      <c r="H4" s="33"/>
    </row>
    <row r="5" spans="1:8" ht="41.25" customHeight="1">
      <c r="A5" s="10" t="s">
        <v>2</v>
      </c>
      <c r="B5" s="69" t="s">
        <v>3</v>
      </c>
      <c r="C5" s="88" t="s">
        <v>175</v>
      </c>
      <c r="D5" s="89" t="s">
        <v>172</v>
      </c>
      <c r="E5" s="89" t="s">
        <v>176</v>
      </c>
      <c r="F5" s="89" t="s">
        <v>174</v>
      </c>
      <c r="G5" s="90" t="s">
        <v>173</v>
      </c>
      <c r="H5" s="112" t="s">
        <v>226</v>
      </c>
    </row>
    <row r="6" spans="1:8" ht="12.75">
      <c r="A6" s="32">
        <v>1</v>
      </c>
      <c r="B6" s="71" t="s">
        <v>263</v>
      </c>
      <c r="C6" s="123">
        <v>7</v>
      </c>
      <c r="D6" s="32">
        <v>692.5</v>
      </c>
      <c r="E6" s="32"/>
      <c r="F6" s="32"/>
      <c r="G6" s="32"/>
      <c r="H6" s="123"/>
    </row>
    <row r="7" spans="1:8" ht="12.75">
      <c r="A7" s="32">
        <v>2</v>
      </c>
      <c r="B7" s="71" t="s">
        <v>100</v>
      </c>
      <c r="C7" s="123">
        <v>6</v>
      </c>
      <c r="D7" s="123">
        <v>406.2</v>
      </c>
      <c r="E7" s="123">
        <v>4</v>
      </c>
      <c r="F7" s="123"/>
      <c r="G7" s="123"/>
      <c r="H7" s="123"/>
    </row>
    <row r="8" spans="1:8" ht="12.75">
      <c r="A8" s="32">
        <v>3</v>
      </c>
      <c r="B8" s="71" t="s">
        <v>101</v>
      </c>
      <c r="C8" s="123">
        <v>16</v>
      </c>
      <c r="D8" s="32">
        <v>1418.1</v>
      </c>
      <c r="E8" s="162"/>
      <c r="F8" s="123"/>
      <c r="G8" s="32"/>
      <c r="H8" s="123"/>
    </row>
    <row r="9" spans="1:8" ht="12.75">
      <c r="A9" s="32">
        <v>4</v>
      </c>
      <c r="B9" s="71" t="s">
        <v>102</v>
      </c>
      <c r="C9" s="123">
        <v>3</v>
      </c>
      <c r="D9" s="32">
        <v>187</v>
      </c>
      <c r="E9" s="162"/>
      <c r="F9" s="123"/>
      <c r="G9" s="32">
        <v>1</v>
      </c>
      <c r="H9" s="123"/>
    </row>
    <row r="10" spans="1:8" ht="12.75">
      <c r="A10" s="32">
        <v>5</v>
      </c>
      <c r="B10" s="71" t="s">
        <v>103</v>
      </c>
      <c r="C10" s="123">
        <v>8</v>
      </c>
      <c r="D10" s="32">
        <v>821.2</v>
      </c>
      <c r="E10" s="162">
        <v>6</v>
      </c>
      <c r="F10" s="123"/>
      <c r="G10" s="32"/>
      <c r="H10" s="123"/>
    </row>
    <row r="11" spans="1:8" ht="12.75">
      <c r="A11" s="32">
        <v>6</v>
      </c>
      <c r="B11" s="72" t="s">
        <v>104</v>
      </c>
      <c r="C11" s="123">
        <v>21</v>
      </c>
      <c r="D11" s="123">
        <v>2276</v>
      </c>
      <c r="E11" s="32"/>
      <c r="F11" s="123"/>
      <c r="G11" s="32"/>
      <c r="H11" s="123"/>
    </row>
    <row r="12" spans="1:8" ht="12.75">
      <c r="A12" s="32">
        <v>7</v>
      </c>
      <c r="B12" s="72" t="s">
        <v>105</v>
      </c>
      <c r="C12" s="123">
        <v>7</v>
      </c>
      <c r="D12" s="32">
        <v>1255.2</v>
      </c>
      <c r="E12" s="162">
        <v>1</v>
      </c>
      <c r="F12" s="123"/>
      <c r="G12" s="32">
        <v>1</v>
      </c>
      <c r="H12" s="123"/>
    </row>
    <row r="13" spans="1:8" ht="12.75">
      <c r="A13" s="32">
        <v>8</v>
      </c>
      <c r="B13" s="72" t="s">
        <v>106</v>
      </c>
      <c r="C13" s="123">
        <v>17</v>
      </c>
      <c r="D13" s="32">
        <v>1180.5</v>
      </c>
      <c r="E13" s="32">
        <v>1</v>
      </c>
      <c r="F13" s="123"/>
      <c r="G13" s="32"/>
      <c r="H13" s="123"/>
    </row>
    <row r="14" spans="1:8" ht="12.75">
      <c r="A14" s="32">
        <v>9</v>
      </c>
      <c r="B14" s="72" t="s">
        <v>264</v>
      </c>
      <c r="C14" s="123">
        <v>24</v>
      </c>
      <c r="D14" s="32">
        <v>1654.5</v>
      </c>
      <c r="E14" s="162"/>
      <c r="F14" s="123">
        <v>2</v>
      </c>
      <c r="G14" s="32"/>
      <c r="H14" s="123"/>
    </row>
    <row r="15" spans="1:8" ht="12.75">
      <c r="A15" s="32">
        <v>10</v>
      </c>
      <c r="B15" s="72" t="s">
        <v>108</v>
      </c>
      <c r="C15" s="123">
        <v>10</v>
      </c>
      <c r="D15" s="32">
        <v>990.5</v>
      </c>
      <c r="E15" s="32">
        <v>1</v>
      </c>
      <c r="F15" s="123"/>
      <c r="G15" s="32"/>
      <c r="H15" s="123"/>
    </row>
    <row r="16" spans="1:8" ht="12.75">
      <c r="A16" s="32">
        <v>11</v>
      </c>
      <c r="B16" s="72" t="s">
        <v>109</v>
      </c>
      <c r="C16" s="123">
        <v>5</v>
      </c>
      <c r="D16" s="32">
        <v>270.8</v>
      </c>
      <c r="E16" s="162">
        <v>1</v>
      </c>
      <c r="F16" s="123"/>
      <c r="G16" s="32"/>
      <c r="H16" s="123"/>
    </row>
    <row r="17" spans="1:8" ht="12.75">
      <c r="A17" s="32">
        <v>12</v>
      </c>
      <c r="B17" s="72" t="s">
        <v>110</v>
      </c>
      <c r="C17" s="123">
        <v>17</v>
      </c>
      <c r="D17" s="32">
        <v>1391.9</v>
      </c>
      <c r="E17" s="32">
        <v>1</v>
      </c>
      <c r="F17" s="123"/>
      <c r="G17" s="32"/>
      <c r="H17" s="123"/>
    </row>
    <row r="18" spans="1:8" ht="12.75">
      <c r="A18" s="32">
        <v>13</v>
      </c>
      <c r="B18" s="72" t="s">
        <v>265</v>
      </c>
      <c r="C18" s="123">
        <v>21</v>
      </c>
      <c r="D18" s="32">
        <v>2476</v>
      </c>
      <c r="E18" s="162"/>
      <c r="F18" s="123"/>
      <c r="G18" s="32">
        <v>6</v>
      </c>
      <c r="H18" s="123"/>
    </row>
    <row r="19" spans="1:8" ht="12.75">
      <c r="A19" s="32">
        <v>14</v>
      </c>
      <c r="B19" s="72" t="s">
        <v>113</v>
      </c>
      <c r="C19" s="123">
        <v>7</v>
      </c>
      <c r="D19" s="32">
        <v>597.9</v>
      </c>
      <c r="E19" s="32"/>
      <c r="F19" s="123"/>
      <c r="G19" s="32"/>
      <c r="H19" s="123"/>
    </row>
    <row r="20" spans="1:8" ht="12.75">
      <c r="A20" s="32">
        <v>15</v>
      </c>
      <c r="B20" s="72" t="s">
        <v>114</v>
      </c>
      <c r="C20" s="123">
        <v>20</v>
      </c>
      <c r="D20" s="32">
        <v>1735.2</v>
      </c>
      <c r="E20" s="162">
        <v>3</v>
      </c>
      <c r="F20" s="123">
        <v>2</v>
      </c>
      <c r="G20" s="32"/>
      <c r="H20" s="123"/>
    </row>
    <row r="21" spans="1:8" ht="12.75">
      <c r="A21" s="32">
        <v>16</v>
      </c>
      <c r="B21" s="72" t="s">
        <v>115</v>
      </c>
      <c r="C21" s="123">
        <v>6</v>
      </c>
      <c r="D21" s="32">
        <v>320</v>
      </c>
      <c r="E21" s="32"/>
      <c r="F21" s="123"/>
      <c r="G21" s="32">
        <v>5</v>
      </c>
      <c r="H21" s="123"/>
    </row>
    <row r="22" spans="1:8" ht="12.75">
      <c r="A22" s="32">
        <v>17</v>
      </c>
      <c r="B22" s="72" t="s">
        <v>116</v>
      </c>
      <c r="C22" s="150">
        <v>24</v>
      </c>
      <c r="D22" s="32">
        <v>1742.8</v>
      </c>
      <c r="E22" s="32">
        <v>3</v>
      </c>
      <c r="F22" s="123"/>
      <c r="G22" s="32">
        <v>1</v>
      </c>
      <c r="H22" s="123"/>
    </row>
    <row r="23" spans="1:8" ht="12.75">
      <c r="A23" s="32">
        <v>18</v>
      </c>
      <c r="B23" s="72" t="s">
        <v>117</v>
      </c>
      <c r="C23" s="123">
        <v>9</v>
      </c>
      <c r="D23" s="32">
        <v>803.3</v>
      </c>
      <c r="E23" s="32"/>
      <c r="F23" s="123"/>
      <c r="G23" s="32">
        <v>2</v>
      </c>
      <c r="H23" s="123">
        <v>6</v>
      </c>
    </row>
    <row r="24" spans="1:8" ht="12.75">
      <c r="A24" s="32">
        <v>19</v>
      </c>
      <c r="B24" s="71" t="s">
        <v>118</v>
      </c>
      <c r="C24" s="123">
        <v>27</v>
      </c>
      <c r="D24" s="32">
        <v>1459.3</v>
      </c>
      <c r="E24" s="162">
        <v>1</v>
      </c>
      <c r="F24" s="123"/>
      <c r="G24" s="32">
        <v>1</v>
      </c>
      <c r="H24" s="123"/>
    </row>
    <row r="25" spans="1:8" ht="12.75">
      <c r="A25" s="32">
        <v>20</v>
      </c>
      <c r="B25" s="71" t="s">
        <v>119</v>
      </c>
      <c r="C25" s="123">
        <v>5</v>
      </c>
      <c r="D25" s="32">
        <v>357.1</v>
      </c>
      <c r="E25" s="32">
        <v>3</v>
      </c>
      <c r="F25" s="123"/>
      <c r="G25" s="32"/>
      <c r="H25" s="123"/>
    </row>
    <row r="26" spans="1:8" ht="12.75">
      <c r="A26" s="32">
        <v>21</v>
      </c>
      <c r="B26" s="72" t="s">
        <v>120</v>
      </c>
      <c r="C26" s="123">
        <v>11</v>
      </c>
      <c r="D26" s="32">
        <v>588.5</v>
      </c>
      <c r="E26" s="32">
        <v>2</v>
      </c>
      <c r="F26" s="123"/>
      <c r="G26" s="32"/>
      <c r="H26" s="123"/>
    </row>
    <row r="27" spans="1:8" ht="12.75">
      <c r="A27" s="32">
        <v>22</v>
      </c>
      <c r="B27" s="72" t="s">
        <v>121</v>
      </c>
      <c r="C27" s="123">
        <v>19</v>
      </c>
      <c r="D27" s="32">
        <v>1322.7</v>
      </c>
      <c r="E27" s="32">
        <v>1</v>
      </c>
      <c r="F27" s="123"/>
      <c r="G27" s="32">
        <v>1</v>
      </c>
      <c r="H27" s="123"/>
    </row>
    <row r="28" spans="1:8" ht="12.75">
      <c r="A28" s="32">
        <v>23</v>
      </c>
      <c r="B28" s="72" t="s">
        <v>122</v>
      </c>
      <c r="C28" s="123">
        <v>15</v>
      </c>
      <c r="D28" s="32">
        <v>1705.2</v>
      </c>
      <c r="E28" s="162">
        <v>3</v>
      </c>
      <c r="F28" s="123"/>
      <c r="G28" s="32"/>
      <c r="H28" s="123"/>
    </row>
    <row r="29" spans="1:8" ht="12.75">
      <c r="A29" s="32">
        <v>24</v>
      </c>
      <c r="B29" s="72" t="s">
        <v>123</v>
      </c>
      <c r="C29" s="123">
        <v>13</v>
      </c>
      <c r="D29" s="162">
        <v>1210.2</v>
      </c>
      <c r="E29" s="32"/>
      <c r="F29" s="123"/>
      <c r="G29" s="32">
        <v>1</v>
      </c>
      <c r="H29" s="123"/>
    </row>
    <row r="30" spans="1:8" ht="12.75">
      <c r="A30" s="32">
        <v>25</v>
      </c>
      <c r="B30" s="72" t="s">
        <v>39</v>
      </c>
      <c r="C30" s="123">
        <v>29</v>
      </c>
      <c r="D30" s="123">
        <v>2790.7</v>
      </c>
      <c r="E30" s="162">
        <v>1</v>
      </c>
      <c r="F30" s="123">
        <v>2</v>
      </c>
      <c r="G30" s="32"/>
      <c r="H30" s="123"/>
    </row>
    <row r="31" spans="1:8" ht="12.75">
      <c r="A31" s="32">
        <v>26</v>
      </c>
      <c r="B31" s="72" t="s">
        <v>266</v>
      </c>
      <c r="C31" s="123">
        <v>10</v>
      </c>
      <c r="D31" s="32">
        <v>585.6</v>
      </c>
      <c r="E31" s="32">
        <v>3</v>
      </c>
      <c r="F31" s="123"/>
      <c r="G31" s="32">
        <v>7</v>
      </c>
      <c r="H31" s="123"/>
    </row>
    <row r="32" spans="1:8" ht="12.75">
      <c r="A32" s="32">
        <v>27</v>
      </c>
      <c r="B32" s="72" t="s">
        <v>125</v>
      </c>
      <c r="C32" s="123">
        <v>9</v>
      </c>
      <c r="D32" s="32">
        <v>554.9</v>
      </c>
      <c r="E32" s="162"/>
      <c r="F32" s="123"/>
      <c r="G32" s="32">
        <v>9</v>
      </c>
      <c r="H32" s="123"/>
    </row>
    <row r="33" spans="1:8" ht="12.75">
      <c r="A33" s="32">
        <v>28</v>
      </c>
      <c r="B33" s="72" t="s">
        <v>126</v>
      </c>
      <c r="C33" s="123">
        <v>27</v>
      </c>
      <c r="D33" s="32">
        <v>3269.8</v>
      </c>
      <c r="E33" s="162">
        <v>1</v>
      </c>
      <c r="F33" s="123">
        <v>2</v>
      </c>
      <c r="G33" s="32">
        <v>1</v>
      </c>
      <c r="H33" s="123"/>
    </row>
    <row r="34" spans="1:8" ht="12.75">
      <c r="A34" s="32">
        <v>29</v>
      </c>
      <c r="B34" s="72" t="s">
        <v>127</v>
      </c>
      <c r="C34" s="123">
        <v>19</v>
      </c>
      <c r="D34" s="32">
        <v>1615.5</v>
      </c>
      <c r="E34" s="162">
        <v>4</v>
      </c>
      <c r="F34" s="123"/>
      <c r="G34" s="32"/>
      <c r="H34" s="123">
        <v>1</v>
      </c>
    </row>
    <row r="35" spans="1:8" ht="12.75">
      <c r="A35" s="32">
        <v>30</v>
      </c>
      <c r="B35" s="72" t="s">
        <v>128</v>
      </c>
      <c r="C35" s="123">
        <v>11</v>
      </c>
      <c r="D35" s="123">
        <v>2707.9</v>
      </c>
      <c r="E35" s="32">
        <v>1</v>
      </c>
      <c r="F35" s="123"/>
      <c r="G35" s="32">
        <v>7</v>
      </c>
      <c r="H35" s="123">
        <v>1</v>
      </c>
    </row>
    <row r="36" spans="1:8" ht="12.75">
      <c r="A36" s="32">
        <v>31</v>
      </c>
      <c r="B36" s="72" t="s">
        <v>129</v>
      </c>
      <c r="C36" s="123">
        <v>8</v>
      </c>
      <c r="D36" s="32">
        <v>1468.9</v>
      </c>
      <c r="E36" s="162"/>
      <c r="F36" s="123"/>
      <c r="G36" s="32">
        <v>1</v>
      </c>
      <c r="H36" s="123"/>
    </row>
    <row r="37" spans="1:8" ht="12.75">
      <c r="A37" s="32">
        <v>32</v>
      </c>
      <c r="B37" s="71" t="s">
        <v>130</v>
      </c>
      <c r="C37" s="123">
        <v>16</v>
      </c>
      <c r="D37" s="32">
        <v>3506.7</v>
      </c>
      <c r="E37" s="162">
        <v>3</v>
      </c>
      <c r="F37" s="32">
        <v>1</v>
      </c>
      <c r="G37" s="32">
        <v>1</v>
      </c>
      <c r="H37" s="123"/>
    </row>
    <row r="38" spans="1:8" ht="12.75">
      <c r="A38" s="32">
        <v>33</v>
      </c>
      <c r="B38" s="72" t="s">
        <v>131</v>
      </c>
      <c r="C38" s="123">
        <v>3</v>
      </c>
      <c r="D38" s="32">
        <v>370</v>
      </c>
      <c r="E38" s="162">
        <v>1</v>
      </c>
      <c r="F38" s="32"/>
      <c r="G38" s="32"/>
      <c r="H38" s="123"/>
    </row>
    <row r="39" spans="1:8" ht="12.75">
      <c r="A39" s="122">
        <v>34</v>
      </c>
      <c r="B39" s="139" t="s">
        <v>260</v>
      </c>
      <c r="C39" s="123">
        <v>7</v>
      </c>
      <c r="D39" s="32">
        <v>1524.1</v>
      </c>
      <c r="E39" s="162">
        <v>1</v>
      </c>
      <c r="F39" s="32"/>
      <c r="G39" s="32"/>
      <c r="H39" s="123"/>
    </row>
    <row r="40" spans="1:8" ht="12.75">
      <c r="A40" s="122">
        <v>35</v>
      </c>
      <c r="B40" s="141" t="s">
        <v>261</v>
      </c>
      <c r="C40" s="123">
        <v>2</v>
      </c>
      <c r="D40" s="32">
        <v>851.6</v>
      </c>
      <c r="E40" s="32"/>
      <c r="F40" s="123"/>
      <c r="G40" s="32"/>
      <c r="H40" s="123"/>
    </row>
    <row r="41" spans="1:8" ht="12.75">
      <c r="A41" s="122">
        <v>36</v>
      </c>
      <c r="B41" s="118" t="s">
        <v>182</v>
      </c>
      <c r="C41" s="123">
        <v>1</v>
      </c>
      <c r="D41" s="32">
        <v>1527.5</v>
      </c>
      <c r="E41" s="162">
        <v>1</v>
      </c>
      <c r="F41" s="32"/>
      <c r="G41" s="32"/>
      <c r="H41" s="123"/>
    </row>
    <row r="42" spans="1:8" ht="12.75">
      <c r="A42" s="122">
        <v>37</v>
      </c>
      <c r="B42" s="118" t="s">
        <v>185</v>
      </c>
      <c r="C42" s="123">
        <v>1</v>
      </c>
      <c r="D42" s="32">
        <v>108.6</v>
      </c>
      <c r="E42" s="162"/>
      <c r="F42" s="32"/>
      <c r="G42" s="32"/>
      <c r="H42" s="123">
        <v>1</v>
      </c>
    </row>
    <row r="43" spans="1:8" ht="12.75">
      <c r="A43" s="122">
        <v>38</v>
      </c>
      <c r="B43" s="118" t="s">
        <v>248</v>
      </c>
      <c r="C43" s="123">
        <v>1</v>
      </c>
      <c r="D43" s="32">
        <v>81.6</v>
      </c>
      <c r="E43" s="162"/>
      <c r="F43" s="32"/>
      <c r="G43" s="32"/>
      <c r="H43" s="123"/>
    </row>
    <row r="44" spans="1:8" ht="12.75">
      <c r="A44" s="122">
        <v>39</v>
      </c>
      <c r="B44" s="118" t="s">
        <v>249</v>
      </c>
      <c r="C44" s="123">
        <v>1</v>
      </c>
      <c r="D44" s="32">
        <v>98</v>
      </c>
      <c r="E44" s="162"/>
      <c r="F44" s="32"/>
      <c r="G44" s="32"/>
      <c r="H44" s="123"/>
    </row>
    <row r="45" spans="1:8" ht="12.75">
      <c r="A45" s="122">
        <v>40</v>
      </c>
      <c r="B45" s="118" t="s">
        <v>48</v>
      </c>
      <c r="C45" s="123">
        <v>1</v>
      </c>
      <c r="D45" s="32">
        <v>270</v>
      </c>
      <c r="E45" s="162"/>
      <c r="F45" s="32"/>
      <c r="G45" s="32"/>
      <c r="H45" s="123"/>
    </row>
    <row r="46" spans="1:8" ht="12.75">
      <c r="A46" s="32"/>
      <c r="B46" s="73" t="s">
        <v>132</v>
      </c>
      <c r="C46" s="31">
        <f aca="true" t="shared" si="0" ref="C46:H46">SUM(C6:C45)</f>
        <v>464</v>
      </c>
      <c r="D46" s="31">
        <f t="shared" si="0"/>
        <v>48193.99999999999</v>
      </c>
      <c r="E46" s="31">
        <f t="shared" si="0"/>
        <v>47</v>
      </c>
      <c r="F46" s="178">
        <f t="shared" si="0"/>
        <v>9</v>
      </c>
      <c r="G46" s="31">
        <f t="shared" si="0"/>
        <v>45</v>
      </c>
      <c r="H46" s="176">
        <f t="shared" si="0"/>
        <v>9</v>
      </c>
    </row>
  </sheetData>
  <sheetProtection/>
  <mergeCells count="2">
    <mergeCell ref="A2:H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J54"/>
  <sheetViews>
    <sheetView zoomScalePageLayoutView="0" workbookViewId="0" topLeftCell="A22">
      <selection activeCell="F29" sqref="F29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6.75390625" style="0" customWidth="1"/>
    <col min="5" max="5" width="7.25390625" style="0" customWidth="1"/>
    <col min="6" max="6" width="7.625" style="0" customWidth="1"/>
    <col min="7" max="7" width="6.875" style="0" customWidth="1"/>
    <col min="8" max="8" width="7.25390625" style="0" customWidth="1"/>
    <col min="9" max="9" width="8.625" style="0" customWidth="1"/>
    <col min="10" max="10" width="7.625" style="0" customWidth="1"/>
  </cols>
  <sheetData>
    <row r="1" ht="12.75">
      <c r="I1" s="28" t="s">
        <v>133</v>
      </c>
    </row>
    <row r="2" spans="1:10" ht="14.25">
      <c r="A2" s="228" t="s">
        <v>134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4.25">
      <c r="A3" s="245" t="s">
        <v>135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0" ht="12.75">
      <c r="A4" s="74" t="s">
        <v>2</v>
      </c>
      <c r="B4" s="74" t="s">
        <v>3</v>
      </c>
      <c r="C4" s="75" t="s">
        <v>5</v>
      </c>
      <c r="D4" s="74" t="s">
        <v>138</v>
      </c>
      <c r="E4" s="113" t="s">
        <v>138</v>
      </c>
      <c r="F4" s="117" t="s">
        <v>241</v>
      </c>
      <c r="G4" s="252" t="s">
        <v>137</v>
      </c>
      <c r="H4" s="253"/>
      <c r="I4" s="253"/>
      <c r="J4" s="254"/>
    </row>
    <row r="5" spans="1:10" ht="12.75">
      <c r="A5" s="76"/>
      <c r="B5" s="76"/>
      <c r="C5" s="85" t="s">
        <v>136</v>
      </c>
      <c r="D5" s="86" t="s">
        <v>217</v>
      </c>
      <c r="E5" s="114" t="s">
        <v>217</v>
      </c>
      <c r="F5" s="114" t="s">
        <v>217</v>
      </c>
      <c r="G5" s="10" t="s">
        <v>244</v>
      </c>
      <c r="H5" s="70" t="s">
        <v>196</v>
      </c>
      <c r="I5" s="70" t="s">
        <v>143</v>
      </c>
      <c r="J5" s="10" t="s">
        <v>140</v>
      </c>
    </row>
    <row r="6" spans="1:10" ht="12.75">
      <c r="A6" s="77"/>
      <c r="B6" s="77"/>
      <c r="C6" s="76" t="s">
        <v>98</v>
      </c>
      <c r="D6" s="76" t="s">
        <v>218</v>
      </c>
      <c r="E6" s="115" t="s">
        <v>218</v>
      </c>
      <c r="F6" s="115" t="s">
        <v>218</v>
      </c>
      <c r="G6" s="77" t="s">
        <v>245</v>
      </c>
      <c r="H6" s="77" t="s">
        <v>197</v>
      </c>
      <c r="I6" s="77" t="s">
        <v>184</v>
      </c>
      <c r="J6" s="13" t="s">
        <v>142</v>
      </c>
    </row>
    <row r="7" spans="1:10" ht="12.75">
      <c r="A7" s="77"/>
      <c r="B7" s="77"/>
      <c r="C7" s="77"/>
      <c r="D7" s="87" t="s">
        <v>219</v>
      </c>
      <c r="E7" s="116" t="s">
        <v>243</v>
      </c>
      <c r="F7" s="115" t="s">
        <v>242</v>
      </c>
      <c r="G7" s="77" t="s">
        <v>141</v>
      </c>
      <c r="H7" s="77" t="s">
        <v>198</v>
      </c>
      <c r="I7" s="77" t="s">
        <v>236</v>
      </c>
      <c r="J7" s="13" t="s">
        <v>234</v>
      </c>
    </row>
    <row r="8" spans="1:10" ht="12.75">
      <c r="A8" s="96">
        <v>1</v>
      </c>
      <c r="B8" s="78" t="s">
        <v>263</v>
      </c>
      <c r="C8" s="123">
        <v>7</v>
      </c>
      <c r="D8" s="204">
        <v>74</v>
      </c>
      <c r="E8" s="162">
        <v>9</v>
      </c>
      <c r="F8" s="162">
        <v>9</v>
      </c>
      <c r="G8" s="32">
        <v>7</v>
      </c>
      <c r="H8" s="32">
        <v>7</v>
      </c>
      <c r="I8" s="32">
        <v>1</v>
      </c>
      <c r="J8" s="162">
        <v>7</v>
      </c>
    </row>
    <row r="9" spans="1:10" ht="12.75">
      <c r="A9" s="97">
        <v>2</v>
      </c>
      <c r="B9" s="72" t="s">
        <v>100</v>
      </c>
      <c r="C9" s="123">
        <v>6</v>
      </c>
      <c r="D9" s="205">
        <v>65</v>
      </c>
      <c r="E9" s="96">
        <v>4</v>
      </c>
      <c r="F9" s="96">
        <v>6</v>
      </c>
      <c r="G9" s="162">
        <v>6</v>
      </c>
      <c r="H9" s="96"/>
      <c r="I9" s="96">
        <v>1</v>
      </c>
      <c r="J9" s="96">
        <v>4</v>
      </c>
    </row>
    <row r="10" spans="1:10" ht="12.75">
      <c r="A10" s="97">
        <v>3</v>
      </c>
      <c r="B10" s="72" t="s">
        <v>101</v>
      </c>
      <c r="C10" s="123">
        <v>16</v>
      </c>
      <c r="D10" s="204">
        <v>134</v>
      </c>
      <c r="E10" s="32">
        <v>27</v>
      </c>
      <c r="F10" s="32">
        <v>22</v>
      </c>
      <c r="G10" s="32">
        <v>16</v>
      </c>
      <c r="H10" s="32">
        <v>16</v>
      </c>
      <c r="I10" s="32">
        <v>2</v>
      </c>
      <c r="J10" s="32">
        <v>13</v>
      </c>
    </row>
    <row r="11" spans="1:10" ht="12.75">
      <c r="A11" s="97">
        <v>4</v>
      </c>
      <c r="B11" s="72" t="s">
        <v>102</v>
      </c>
      <c r="C11" s="123">
        <v>3</v>
      </c>
      <c r="D11" s="204">
        <v>23</v>
      </c>
      <c r="E11" s="162">
        <v>5</v>
      </c>
      <c r="F11" s="162">
        <v>5</v>
      </c>
      <c r="G11" s="32">
        <v>3</v>
      </c>
      <c r="H11" s="162">
        <v>1</v>
      </c>
      <c r="I11" s="32">
        <v>1</v>
      </c>
      <c r="J11" s="162">
        <v>3</v>
      </c>
    </row>
    <row r="12" spans="1:10" ht="12.75">
      <c r="A12" s="97">
        <v>5</v>
      </c>
      <c r="B12" s="72" t="s">
        <v>103</v>
      </c>
      <c r="C12" s="123">
        <v>8</v>
      </c>
      <c r="D12" s="204">
        <v>102</v>
      </c>
      <c r="E12" s="32"/>
      <c r="F12" s="32">
        <v>5</v>
      </c>
      <c r="G12" s="32">
        <v>6</v>
      </c>
      <c r="H12" s="32">
        <v>1</v>
      </c>
      <c r="I12" s="32">
        <v>2</v>
      </c>
      <c r="J12" s="32">
        <v>7</v>
      </c>
    </row>
    <row r="13" spans="1:10" ht="12.75">
      <c r="A13" s="97">
        <v>6</v>
      </c>
      <c r="B13" s="72" t="s">
        <v>104</v>
      </c>
      <c r="C13" s="123">
        <v>21</v>
      </c>
      <c r="D13" s="204">
        <v>257</v>
      </c>
      <c r="E13" s="32">
        <v>37</v>
      </c>
      <c r="F13" s="32">
        <v>24</v>
      </c>
      <c r="G13" s="32">
        <v>19</v>
      </c>
      <c r="H13" s="32">
        <v>1</v>
      </c>
      <c r="I13" s="32">
        <v>1</v>
      </c>
      <c r="J13" s="32">
        <v>16</v>
      </c>
    </row>
    <row r="14" spans="1:10" ht="12.75">
      <c r="A14" s="97">
        <v>7</v>
      </c>
      <c r="B14" s="72" t="s">
        <v>105</v>
      </c>
      <c r="C14" s="123">
        <v>7</v>
      </c>
      <c r="D14" s="204">
        <v>106</v>
      </c>
      <c r="E14" s="32">
        <v>12</v>
      </c>
      <c r="F14" s="32">
        <v>6</v>
      </c>
      <c r="G14" s="32">
        <v>6</v>
      </c>
      <c r="H14" s="32">
        <v>6</v>
      </c>
      <c r="I14" s="32">
        <v>2</v>
      </c>
      <c r="J14" s="32">
        <v>6</v>
      </c>
    </row>
    <row r="15" spans="1:10" ht="12.75">
      <c r="A15" s="97">
        <v>8</v>
      </c>
      <c r="B15" s="72" t="s">
        <v>106</v>
      </c>
      <c r="C15" s="123">
        <v>17</v>
      </c>
      <c r="D15" s="204">
        <v>153</v>
      </c>
      <c r="E15" s="32">
        <v>14</v>
      </c>
      <c r="F15" s="32">
        <v>9</v>
      </c>
      <c r="G15" s="32">
        <v>14</v>
      </c>
      <c r="H15" s="162">
        <v>12</v>
      </c>
      <c r="I15" s="32">
        <v>1</v>
      </c>
      <c r="J15" s="32">
        <v>12</v>
      </c>
    </row>
    <row r="16" spans="1:10" ht="12.75">
      <c r="A16" s="97">
        <v>9</v>
      </c>
      <c r="B16" s="72" t="s">
        <v>264</v>
      </c>
      <c r="C16" s="123">
        <v>24</v>
      </c>
      <c r="D16" s="204">
        <v>202</v>
      </c>
      <c r="E16" s="32">
        <v>28</v>
      </c>
      <c r="F16" s="32">
        <v>23</v>
      </c>
      <c r="G16" s="32">
        <v>24</v>
      </c>
      <c r="H16" s="32">
        <v>15</v>
      </c>
      <c r="I16" s="32">
        <v>3</v>
      </c>
      <c r="J16" s="32">
        <v>20</v>
      </c>
    </row>
    <row r="17" spans="1:10" ht="12.75">
      <c r="A17" s="97">
        <v>10</v>
      </c>
      <c r="B17" s="72" t="s">
        <v>108</v>
      </c>
      <c r="C17" s="123">
        <v>10</v>
      </c>
      <c r="D17" s="204">
        <v>93</v>
      </c>
      <c r="E17" s="32">
        <v>16</v>
      </c>
      <c r="F17" s="32">
        <v>12</v>
      </c>
      <c r="G17" s="32">
        <v>10</v>
      </c>
      <c r="H17" s="32"/>
      <c r="I17" s="32">
        <v>1</v>
      </c>
      <c r="J17" s="32">
        <v>10</v>
      </c>
    </row>
    <row r="18" spans="1:10" ht="12.75">
      <c r="A18" s="97">
        <v>11</v>
      </c>
      <c r="B18" s="72" t="s">
        <v>109</v>
      </c>
      <c r="C18" s="123">
        <v>5</v>
      </c>
      <c r="D18" s="204">
        <v>32</v>
      </c>
      <c r="E18" s="32">
        <v>7</v>
      </c>
      <c r="F18" s="32">
        <v>7</v>
      </c>
      <c r="G18" s="32">
        <v>5</v>
      </c>
      <c r="H18" s="32">
        <v>2</v>
      </c>
      <c r="I18" s="32">
        <v>1</v>
      </c>
      <c r="J18" s="32">
        <v>5</v>
      </c>
    </row>
    <row r="19" spans="1:10" ht="12.75">
      <c r="A19" s="97">
        <v>12</v>
      </c>
      <c r="B19" s="72" t="s">
        <v>110</v>
      </c>
      <c r="C19" s="123">
        <v>17</v>
      </c>
      <c r="D19" s="204">
        <v>169</v>
      </c>
      <c r="E19" s="162">
        <v>23</v>
      </c>
      <c r="F19" s="162">
        <v>22</v>
      </c>
      <c r="G19" s="162">
        <v>12</v>
      </c>
      <c r="H19" s="162">
        <v>12</v>
      </c>
      <c r="I19" s="162">
        <v>1</v>
      </c>
      <c r="J19" s="162">
        <v>9</v>
      </c>
    </row>
    <row r="20" spans="1:10" ht="12.75">
      <c r="A20" s="97">
        <v>13</v>
      </c>
      <c r="B20" s="72" t="s">
        <v>265</v>
      </c>
      <c r="C20" s="123">
        <v>21</v>
      </c>
      <c r="D20" s="204">
        <v>218</v>
      </c>
      <c r="E20" s="162"/>
      <c r="F20" s="162">
        <v>21</v>
      </c>
      <c r="G20" s="32">
        <v>21</v>
      </c>
      <c r="H20" s="32">
        <v>1</v>
      </c>
      <c r="I20" s="32">
        <v>1</v>
      </c>
      <c r="J20" s="162">
        <v>21</v>
      </c>
    </row>
    <row r="21" spans="1:10" ht="12.75">
      <c r="A21" s="97">
        <v>14</v>
      </c>
      <c r="B21" s="72" t="s">
        <v>113</v>
      </c>
      <c r="C21" s="123">
        <v>7</v>
      </c>
      <c r="D21" s="204">
        <v>50</v>
      </c>
      <c r="E21" s="32">
        <v>9</v>
      </c>
      <c r="F21" s="32">
        <v>9</v>
      </c>
      <c r="G21" s="32">
        <v>7</v>
      </c>
      <c r="H21" s="32">
        <v>7</v>
      </c>
      <c r="I21" s="32">
        <v>1</v>
      </c>
      <c r="J21" s="32">
        <v>7</v>
      </c>
    </row>
    <row r="22" spans="1:10" ht="12.75">
      <c r="A22" s="97">
        <v>15</v>
      </c>
      <c r="B22" s="72" t="s">
        <v>114</v>
      </c>
      <c r="C22" s="123">
        <v>20</v>
      </c>
      <c r="D22" s="204">
        <v>221</v>
      </c>
      <c r="E22" s="32">
        <v>8</v>
      </c>
      <c r="F22" s="32">
        <v>25</v>
      </c>
      <c r="G22" s="32">
        <v>20</v>
      </c>
      <c r="H22" s="32">
        <v>5</v>
      </c>
      <c r="I22" s="32">
        <v>3</v>
      </c>
      <c r="J22" s="32">
        <v>16</v>
      </c>
    </row>
    <row r="23" spans="1:10" ht="12.75">
      <c r="A23" s="97">
        <v>16</v>
      </c>
      <c r="B23" s="72" t="s">
        <v>115</v>
      </c>
      <c r="C23" s="123">
        <v>6</v>
      </c>
      <c r="D23" s="204">
        <v>31</v>
      </c>
      <c r="E23" s="162">
        <v>1</v>
      </c>
      <c r="F23" s="162">
        <v>6</v>
      </c>
      <c r="G23" s="162">
        <v>3</v>
      </c>
      <c r="H23" s="162"/>
      <c r="I23" s="162">
        <v>1</v>
      </c>
      <c r="J23" s="162">
        <v>6</v>
      </c>
    </row>
    <row r="24" spans="1:10" ht="12.75">
      <c r="A24" s="97">
        <v>17</v>
      </c>
      <c r="B24" s="72" t="s">
        <v>116</v>
      </c>
      <c r="C24" s="150">
        <v>24</v>
      </c>
      <c r="D24" s="204">
        <v>209</v>
      </c>
      <c r="E24" s="162">
        <v>1</v>
      </c>
      <c r="F24" s="162">
        <v>10</v>
      </c>
      <c r="G24" s="162">
        <v>12</v>
      </c>
      <c r="H24" s="162"/>
      <c r="I24" s="162">
        <v>1</v>
      </c>
      <c r="J24" s="162">
        <v>20</v>
      </c>
    </row>
    <row r="25" spans="1:10" ht="12.75">
      <c r="A25" s="97">
        <v>18</v>
      </c>
      <c r="B25" s="72" t="s">
        <v>117</v>
      </c>
      <c r="C25" s="123">
        <v>9</v>
      </c>
      <c r="D25" s="204">
        <v>85</v>
      </c>
      <c r="E25" s="162">
        <v>2</v>
      </c>
      <c r="F25" s="162">
        <v>2</v>
      </c>
      <c r="G25" s="32">
        <v>8</v>
      </c>
      <c r="H25" s="162"/>
      <c r="I25" s="32">
        <v>1</v>
      </c>
      <c r="J25" s="162">
        <v>7</v>
      </c>
    </row>
    <row r="26" spans="1:10" ht="12.75">
      <c r="A26" s="97">
        <v>19</v>
      </c>
      <c r="B26" s="72" t="s">
        <v>118</v>
      </c>
      <c r="C26" s="123">
        <v>27</v>
      </c>
      <c r="D26" s="204">
        <v>240</v>
      </c>
      <c r="E26" s="32">
        <v>56</v>
      </c>
      <c r="F26" s="32">
        <v>40</v>
      </c>
      <c r="G26" s="32">
        <v>23</v>
      </c>
      <c r="H26" s="32">
        <v>19</v>
      </c>
      <c r="I26" s="32">
        <v>1</v>
      </c>
      <c r="J26" s="32">
        <v>23</v>
      </c>
    </row>
    <row r="27" spans="1:10" ht="12.75">
      <c r="A27" s="97">
        <v>20</v>
      </c>
      <c r="B27" s="72" t="s">
        <v>119</v>
      </c>
      <c r="C27" s="123">
        <v>5</v>
      </c>
      <c r="D27" s="204">
        <v>34</v>
      </c>
      <c r="E27" s="162">
        <v>5</v>
      </c>
      <c r="F27" s="162">
        <v>3</v>
      </c>
      <c r="G27" s="162">
        <v>5</v>
      </c>
      <c r="H27" s="32">
        <v>1</v>
      </c>
      <c r="I27" s="162">
        <v>1</v>
      </c>
      <c r="J27" s="162">
        <v>4</v>
      </c>
    </row>
    <row r="28" spans="1:10" ht="12.75">
      <c r="A28" s="97">
        <v>21</v>
      </c>
      <c r="B28" s="72" t="s">
        <v>120</v>
      </c>
      <c r="C28" s="123">
        <v>11</v>
      </c>
      <c r="D28" s="204">
        <v>60</v>
      </c>
      <c r="E28" s="32">
        <v>1</v>
      </c>
      <c r="F28" s="32">
        <v>3</v>
      </c>
      <c r="G28" s="32">
        <v>6</v>
      </c>
      <c r="H28" s="32"/>
      <c r="I28" s="32"/>
      <c r="J28" s="32">
        <v>8</v>
      </c>
    </row>
    <row r="29" spans="1:10" ht="12.75">
      <c r="A29" s="97">
        <v>22</v>
      </c>
      <c r="B29" s="72" t="s">
        <v>121</v>
      </c>
      <c r="C29" s="123">
        <v>19</v>
      </c>
      <c r="D29" s="204">
        <v>167</v>
      </c>
      <c r="E29" s="32">
        <v>25</v>
      </c>
      <c r="F29" s="32"/>
      <c r="G29" s="32">
        <v>18</v>
      </c>
      <c r="H29" s="32">
        <v>4</v>
      </c>
      <c r="I29" s="32">
        <v>3</v>
      </c>
      <c r="J29" s="32">
        <v>12</v>
      </c>
    </row>
    <row r="30" spans="1:10" ht="12.75">
      <c r="A30" s="97">
        <v>23</v>
      </c>
      <c r="B30" s="72" t="s">
        <v>122</v>
      </c>
      <c r="C30" s="123">
        <v>15</v>
      </c>
      <c r="D30" s="204">
        <v>156</v>
      </c>
      <c r="E30" s="32">
        <v>16</v>
      </c>
      <c r="F30" s="32">
        <v>15</v>
      </c>
      <c r="G30" s="32">
        <v>13</v>
      </c>
      <c r="H30" s="32">
        <v>3</v>
      </c>
      <c r="I30" s="32">
        <v>2</v>
      </c>
      <c r="J30" s="32">
        <v>11</v>
      </c>
    </row>
    <row r="31" spans="1:10" ht="12.75">
      <c r="A31" s="97">
        <v>24</v>
      </c>
      <c r="B31" s="72" t="s">
        <v>123</v>
      </c>
      <c r="C31" s="123">
        <v>13</v>
      </c>
      <c r="D31" s="204">
        <v>123</v>
      </c>
      <c r="E31" s="32">
        <v>8</v>
      </c>
      <c r="F31" s="32">
        <v>18</v>
      </c>
      <c r="G31" s="32">
        <v>11</v>
      </c>
      <c r="H31" s="32">
        <v>6</v>
      </c>
      <c r="I31" s="32">
        <v>1</v>
      </c>
      <c r="J31" s="32">
        <v>9</v>
      </c>
    </row>
    <row r="32" spans="1:10" ht="12.75">
      <c r="A32" s="97">
        <v>25</v>
      </c>
      <c r="B32" s="72" t="s">
        <v>144</v>
      </c>
      <c r="C32" s="123">
        <v>29</v>
      </c>
      <c r="D32" s="204">
        <v>318</v>
      </c>
      <c r="E32" s="32">
        <v>51</v>
      </c>
      <c r="F32" s="32">
        <v>27</v>
      </c>
      <c r="G32" s="32">
        <v>26</v>
      </c>
      <c r="H32" s="32">
        <v>12</v>
      </c>
      <c r="I32" s="32">
        <v>3</v>
      </c>
      <c r="J32" s="32">
        <v>23</v>
      </c>
    </row>
    <row r="33" spans="1:10" ht="12.75">
      <c r="A33" s="97">
        <v>26</v>
      </c>
      <c r="B33" s="72" t="s">
        <v>267</v>
      </c>
      <c r="C33" s="123">
        <v>10</v>
      </c>
      <c r="D33" s="204">
        <v>59</v>
      </c>
      <c r="E33" s="32">
        <v>3</v>
      </c>
      <c r="F33" s="32">
        <v>6</v>
      </c>
      <c r="G33" s="32">
        <v>6</v>
      </c>
      <c r="H33" s="32"/>
      <c r="I33" s="32">
        <v>1</v>
      </c>
      <c r="J33" s="32">
        <v>10</v>
      </c>
    </row>
    <row r="34" spans="1:10" ht="12.75">
      <c r="A34" s="97">
        <v>27</v>
      </c>
      <c r="B34" s="72" t="s">
        <v>125</v>
      </c>
      <c r="C34" s="123">
        <v>9</v>
      </c>
      <c r="D34" s="204">
        <v>57</v>
      </c>
      <c r="E34" s="162">
        <v>2</v>
      </c>
      <c r="F34" s="162">
        <v>2</v>
      </c>
      <c r="G34" s="32">
        <v>7</v>
      </c>
      <c r="H34" s="32">
        <v>2</v>
      </c>
      <c r="I34" s="32">
        <v>1</v>
      </c>
      <c r="J34" s="162">
        <v>7</v>
      </c>
    </row>
    <row r="35" spans="1:10" ht="12.75">
      <c r="A35" s="97">
        <v>28</v>
      </c>
      <c r="B35" s="72" t="s">
        <v>126</v>
      </c>
      <c r="C35" s="123">
        <v>27</v>
      </c>
      <c r="D35" s="204">
        <v>290</v>
      </c>
      <c r="E35" s="32">
        <v>46</v>
      </c>
      <c r="F35" s="32">
        <v>26</v>
      </c>
      <c r="G35" s="32">
        <v>21</v>
      </c>
      <c r="H35" s="32">
        <v>6</v>
      </c>
      <c r="I35" s="32">
        <v>2</v>
      </c>
      <c r="J35" s="32">
        <v>21</v>
      </c>
    </row>
    <row r="36" spans="1:10" ht="12.75">
      <c r="A36" s="97">
        <v>29</v>
      </c>
      <c r="B36" s="72" t="s">
        <v>127</v>
      </c>
      <c r="C36" s="123">
        <v>19</v>
      </c>
      <c r="D36" s="204">
        <v>198</v>
      </c>
      <c r="E36" s="32">
        <v>38</v>
      </c>
      <c r="F36" s="32">
        <v>26</v>
      </c>
      <c r="G36" s="32">
        <v>16</v>
      </c>
      <c r="H36" s="32">
        <v>2</v>
      </c>
      <c r="I36" s="32">
        <v>1</v>
      </c>
      <c r="J36" s="32">
        <v>15</v>
      </c>
    </row>
    <row r="37" spans="1:10" ht="12.75">
      <c r="A37" s="97">
        <v>30</v>
      </c>
      <c r="B37" s="78" t="s">
        <v>128</v>
      </c>
      <c r="C37" s="123">
        <v>11</v>
      </c>
      <c r="D37" s="204">
        <v>229</v>
      </c>
      <c r="E37" s="32">
        <v>6</v>
      </c>
      <c r="F37" s="32">
        <v>17</v>
      </c>
      <c r="G37" s="32">
        <v>11</v>
      </c>
      <c r="H37" s="32">
        <v>9</v>
      </c>
      <c r="I37" s="32">
        <v>2</v>
      </c>
      <c r="J37" s="32">
        <v>11</v>
      </c>
    </row>
    <row r="38" spans="1:10" ht="12.75">
      <c r="A38" s="97">
        <v>31</v>
      </c>
      <c r="B38" s="72" t="s">
        <v>129</v>
      </c>
      <c r="C38" s="123">
        <v>8</v>
      </c>
      <c r="D38" s="204">
        <v>143</v>
      </c>
      <c r="E38" s="32">
        <v>23</v>
      </c>
      <c r="F38" s="32">
        <v>22</v>
      </c>
      <c r="G38" s="32">
        <v>8</v>
      </c>
      <c r="H38" s="32">
        <v>3</v>
      </c>
      <c r="I38" s="32">
        <v>8</v>
      </c>
      <c r="J38" s="32">
        <v>8</v>
      </c>
    </row>
    <row r="39" spans="1:10" ht="12.75">
      <c r="A39" s="96">
        <v>32</v>
      </c>
      <c r="B39" s="72" t="s">
        <v>130</v>
      </c>
      <c r="C39" s="123">
        <v>16</v>
      </c>
      <c r="D39" s="204">
        <v>376</v>
      </c>
      <c r="E39" s="32">
        <v>54</v>
      </c>
      <c r="F39" s="32">
        <v>52</v>
      </c>
      <c r="G39" s="32">
        <v>16</v>
      </c>
      <c r="H39" s="32">
        <v>6</v>
      </c>
      <c r="I39" s="32">
        <v>14</v>
      </c>
      <c r="J39" s="32">
        <v>14</v>
      </c>
    </row>
    <row r="40" spans="1:10" ht="12.75">
      <c r="A40" s="97">
        <v>33</v>
      </c>
      <c r="B40" s="72" t="s">
        <v>131</v>
      </c>
      <c r="C40" s="123">
        <v>3</v>
      </c>
      <c r="D40" s="204">
        <v>10</v>
      </c>
      <c r="E40" s="162">
        <v>1</v>
      </c>
      <c r="F40" s="162">
        <v>1</v>
      </c>
      <c r="G40" s="32">
        <v>2</v>
      </c>
      <c r="H40" s="32"/>
      <c r="I40" s="32">
        <v>1</v>
      </c>
      <c r="J40" s="162">
        <v>2</v>
      </c>
    </row>
    <row r="41" spans="1:10" ht="12.75">
      <c r="A41" s="138">
        <v>34</v>
      </c>
      <c r="B41" s="139" t="s">
        <v>260</v>
      </c>
      <c r="C41" s="123">
        <v>7</v>
      </c>
      <c r="D41" s="204">
        <v>141</v>
      </c>
      <c r="E41" s="162">
        <v>25</v>
      </c>
      <c r="F41" s="162">
        <v>19</v>
      </c>
      <c r="G41" s="32">
        <v>7</v>
      </c>
      <c r="H41" s="32">
        <v>2</v>
      </c>
      <c r="I41" s="32">
        <v>1</v>
      </c>
      <c r="J41" s="162">
        <v>4</v>
      </c>
    </row>
    <row r="42" spans="1:10" ht="12.75">
      <c r="A42" s="138">
        <v>35</v>
      </c>
      <c r="B42" s="139" t="s">
        <v>261</v>
      </c>
      <c r="C42" s="123">
        <v>2</v>
      </c>
      <c r="D42" s="204">
        <v>50</v>
      </c>
      <c r="E42" s="32">
        <v>5</v>
      </c>
      <c r="F42" s="32">
        <v>5</v>
      </c>
      <c r="G42" s="32">
        <v>2</v>
      </c>
      <c r="H42" s="32">
        <v>1</v>
      </c>
      <c r="I42" s="32">
        <v>2</v>
      </c>
      <c r="J42" s="32">
        <v>2</v>
      </c>
    </row>
    <row r="43" spans="1:10" ht="12.75">
      <c r="A43" s="138">
        <v>36</v>
      </c>
      <c r="B43" s="118" t="s">
        <v>182</v>
      </c>
      <c r="C43" s="123">
        <v>1</v>
      </c>
      <c r="D43" s="204">
        <v>208</v>
      </c>
      <c r="E43" s="32">
        <v>16</v>
      </c>
      <c r="F43" s="32">
        <v>16</v>
      </c>
      <c r="G43" s="32">
        <v>1</v>
      </c>
      <c r="H43" s="32">
        <v>1</v>
      </c>
      <c r="I43" s="32">
        <v>1</v>
      </c>
      <c r="J43" s="32">
        <v>1</v>
      </c>
    </row>
    <row r="44" spans="1:10" ht="12.75">
      <c r="A44" s="138">
        <v>37</v>
      </c>
      <c r="B44" s="118" t="s">
        <v>185</v>
      </c>
      <c r="C44" s="123">
        <v>1</v>
      </c>
      <c r="D44" s="204">
        <v>14</v>
      </c>
      <c r="E44" s="32"/>
      <c r="F44" s="32"/>
      <c r="G44" s="32">
        <v>1</v>
      </c>
      <c r="H44" s="32"/>
      <c r="I44" s="32"/>
      <c r="J44" s="32">
        <v>1</v>
      </c>
    </row>
    <row r="45" spans="1:10" ht="12.75">
      <c r="A45" s="140">
        <v>38</v>
      </c>
      <c r="B45" s="118" t="s">
        <v>248</v>
      </c>
      <c r="C45" s="123">
        <v>1</v>
      </c>
      <c r="D45" s="206">
        <v>12</v>
      </c>
      <c r="E45" s="32">
        <v>1</v>
      </c>
      <c r="F45" s="32">
        <v>1</v>
      </c>
      <c r="G45" s="32">
        <v>1</v>
      </c>
      <c r="H45" s="32"/>
      <c r="I45" s="32"/>
      <c r="J45" s="32">
        <v>1</v>
      </c>
    </row>
    <row r="46" spans="1:10" ht="12.75">
      <c r="A46" s="140">
        <v>39</v>
      </c>
      <c r="B46" s="118" t="s">
        <v>249</v>
      </c>
      <c r="C46" s="123">
        <v>1</v>
      </c>
      <c r="D46" s="206">
        <v>9</v>
      </c>
      <c r="E46" s="32">
        <v>3</v>
      </c>
      <c r="F46" s="32">
        <v>3</v>
      </c>
      <c r="G46" s="32">
        <v>1</v>
      </c>
      <c r="H46" s="32"/>
      <c r="I46" s="32"/>
      <c r="J46" s="32">
        <v>1</v>
      </c>
    </row>
    <row r="47" spans="1:10" ht="12.75">
      <c r="A47" s="140">
        <v>40</v>
      </c>
      <c r="B47" s="118" t="s">
        <v>48</v>
      </c>
      <c r="C47" s="123">
        <v>1</v>
      </c>
      <c r="D47" s="206">
        <v>26</v>
      </c>
      <c r="E47" s="32"/>
      <c r="F47" s="32"/>
      <c r="G47" s="32">
        <v>1</v>
      </c>
      <c r="H47" s="32"/>
      <c r="I47" s="32">
        <v>1</v>
      </c>
      <c r="J47" s="32">
        <v>1</v>
      </c>
    </row>
    <row r="48" spans="1:10" ht="12.75">
      <c r="A48" s="97"/>
      <c r="B48" s="73" t="s">
        <v>271</v>
      </c>
      <c r="C48" s="31">
        <f aca="true" t="shared" si="0" ref="C48:J48">SUM(C8:C47)</f>
        <v>464</v>
      </c>
      <c r="D48" s="156">
        <f t="shared" si="0"/>
        <v>5144</v>
      </c>
      <c r="E48" s="31">
        <f t="shared" si="0"/>
        <v>588</v>
      </c>
      <c r="F48" s="31">
        <f t="shared" si="0"/>
        <v>525</v>
      </c>
      <c r="G48" s="31">
        <f t="shared" si="0"/>
        <v>402</v>
      </c>
      <c r="H48" s="31">
        <f t="shared" si="0"/>
        <v>163</v>
      </c>
      <c r="I48" s="31">
        <f t="shared" si="0"/>
        <v>71</v>
      </c>
      <c r="J48" s="31">
        <f t="shared" si="0"/>
        <v>378</v>
      </c>
    </row>
    <row r="49" spans="1:10" ht="12.75">
      <c r="A49" s="23"/>
      <c r="B49" s="78" t="s">
        <v>49</v>
      </c>
      <c r="C49" s="160">
        <v>1</v>
      </c>
      <c r="D49" s="32">
        <v>393</v>
      </c>
      <c r="E49" s="32">
        <v>47</v>
      </c>
      <c r="F49" s="32">
        <v>38</v>
      </c>
      <c r="G49" s="32">
        <v>1</v>
      </c>
      <c r="H49" s="32">
        <v>1</v>
      </c>
      <c r="I49" s="32">
        <v>1</v>
      </c>
      <c r="J49" s="32">
        <v>1</v>
      </c>
    </row>
    <row r="50" spans="1:10" ht="12.75">
      <c r="A50" s="23"/>
      <c r="B50" s="78" t="s">
        <v>50</v>
      </c>
      <c r="C50" s="160">
        <v>1</v>
      </c>
      <c r="D50" s="32">
        <v>139</v>
      </c>
      <c r="E50" s="32">
        <v>7</v>
      </c>
      <c r="F50" s="32">
        <v>7</v>
      </c>
      <c r="G50" s="32">
        <v>1</v>
      </c>
      <c r="H50" s="32">
        <v>1</v>
      </c>
      <c r="I50" s="32">
        <v>1</v>
      </c>
      <c r="J50" s="32">
        <v>1</v>
      </c>
    </row>
    <row r="51" spans="1:10" ht="12.75">
      <c r="A51" s="23"/>
      <c r="B51" s="78" t="s">
        <v>51</v>
      </c>
      <c r="C51" s="160">
        <v>1</v>
      </c>
      <c r="D51" s="32">
        <v>13</v>
      </c>
      <c r="E51" s="32"/>
      <c r="F51" s="32">
        <v>8</v>
      </c>
      <c r="G51" s="32">
        <v>1</v>
      </c>
      <c r="H51" s="32">
        <v>1</v>
      </c>
      <c r="I51" s="32">
        <v>1</v>
      </c>
      <c r="J51" s="32">
        <v>1</v>
      </c>
    </row>
    <row r="52" spans="1:10" ht="12.75">
      <c r="A52" s="23"/>
      <c r="B52" s="79" t="s">
        <v>145</v>
      </c>
      <c r="C52" s="29">
        <f aca="true" t="shared" si="1" ref="C52:J52">SUM(C48:C51)</f>
        <v>467</v>
      </c>
      <c r="D52" s="157">
        <f t="shared" si="1"/>
        <v>5689</v>
      </c>
      <c r="E52" s="30">
        <f t="shared" si="1"/>
        <v>642</v>
      </c>
      <c r="F52" s="30">
        <f>SUM(F48:F51)</f>
        <v>578</v>
      </c>
      <c r="G52" s="30">
        <f t="shared" si="1"/>
        <v>405</v>
      </c>
      <c r="H52" s="30">
        <f t="shared" si="1"/>
        <v>166</v>
      </c>
      <c r="I52" s="30">
        <f t="shared" si="1"/>
        <v>74</v>
      </c>
      <c r="J52" s="30">
        <f t="shared" si="1"/>
        <v>381</v>
      </c>
    </row>
    <row r="53" spans="1:10" ht="12.75">
      <c r="A53" s="23"/>
      <c r="B53" s="23" t="s">
        <v>254</v>
      </c>
      <c r="C53" s="32">
        <v>41</v>
      </c>
      <c r="D53" s="32">
        <v>316</v>
      </c>
      <c r="E53" s="162">
        <v>34</v>
      </c>
      <c r="F53" s="162">
        <v>20</v>
      </c>
      <c r="G53" s="32">
        <v>35</v>
      </c>
      <c r="H53" s="162">
        <v>11</v>
      </c>
      <c r="I53" s="32">
        <v>30</v>
      </c>
      <c r="J53" s="32">
        <v>37</v>
      </c>
    </row>
    <row r="54" spans="1:10" ht="12.75">
      <c r="A54" s="25"/>
      <c r="B54" s="25" t="s">
        <v>253</v>
      </c>
      <c r="C54" s="30">
        <f aca="true" t="shared" si="2" ref="C54:J54">SUM(C52:C53)</f>
        <v>508</v>
      </c>
      <c r="D54" s="30">
        <f t="shared" si="2"/>
        <v>6005</v>
      </c>
      <c r="E54" s="30">
        <f t="shared" si="2"/>
        <v>676</v>
      </c>
      <c r="F54" s="30">
        <f t="shared" si="2"/>
        <v>598</v>
      </c>
      <c r="G54" s="30">
        <f t="shared" si="2"/>
        <v>440</v>
      </c>
      <c r="H54" s="30">
        <f t="shared" si="2"/>
        <v>177</v>
      </c>
      <c r="I54" s="30">
        <f t="shared" si="2"/>
        <v>104</v>
      </c>
      <c r="J54" s="30">
        <f t="shared" si="2"/>
        <v>418</v>
      </c>
    </row>
  </sheetData>
  <sheetProtection/>
  <mergeCells count="3">
    <mergeCell ref="A2:J2"/>
    <mergeCell ref="A3:J3"/>
    <mergeCell ref="G4:J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J48"/>
  <sheetViews>
    <sheetView zoomScalePageLayoutView="0" workbookViewId="0" topLeftCell="A19">
      <selection activeCell="G31" sqref="G31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6.625" style="0" customWidth="1"/>
    <col min="4" max="4" width="7.75390625" style="0" customWidth="1"/>
    <col min="5" max="5" width="8.00390625" style="0" customWidth="1"/>
    <col min="6" max="6" width="8.125" style="0" customWidth="1"/>
    <col min="8" max="8" width="7.00390625" style="0" customWidth="1"/>
    <col min="10" max="10" width="9.25390625" style="0" customWidth="1"/>
  </cols>
  <sheetData>
    <row r="1" ht="12.75">
      <c r="J1" s="28" t="s">
        <v>146</v>
      </c>
    </row>
    <row r="2" spans="1:10" ht="14.25">
      <c r="A2" s="228" t="s">
        <v>147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4.25">
      <c r="A3" s="245" t="s">
        <v>135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0" ht="12.75">
      <c r="A4" s="74" t="s">
        <v>2</v>
      </c>
      <c r="B4" s="74" t="s">
        <v>3</v>
      </c>
      <c r="C4" s="75" t="s">
        <v>5</v>
      </c>
      <c r="D4" s="74" t="s">
        <v>138</v>
      </c>
      <c r="E4" s="113" t="s">
        <v>138</v>
      </c>
      <c r="F4" s="117" t="s">
        <v>241</v>
      </c>
      <c r="G4" s="252" t="s">
        <v>137</v>
      </c>
      <c r="H4" s="253"/>
      <c r="I4" s="253"/>
      <c r="J4" s="254"/>
    </row>
    <row r="5" spans="1:10" ht="12.75">
      <c r="A5" s="76"/>
      <c r="B5" s="76"/>
      <c r="C5" s="85" t="s">
        <v>136</v>
      </c>
      <c r="D5" s="86" t="s">
        <v>217</v>
      </c>
      <c r="E5" s="114" t="s">
        <v>217</v>
      </c>
      <c r="F5" s="114" t="s">
        <v>217</v>
      </c>
      <c r="G5" s="10" t="s">
        <v>139</v>
      </c>
      <c r="H5" s="70" t="s">
        <v>199</v>
      </c>
      <c r="I5" s="77" t="s">
        <v>143</v>
      </c>
      <c r="J5" s="10" t="s">
        <v>140</v>
      </c>
    </row>
    <row r="6" spans="1:10" ht="12.75">
      <c r="A6" s="77"/>
      <c r="B6" s="77"/>
      <c r="C6" s="76" t="s">
        <v>98</v>
      </c>
      <c r="D6" s="76" t="s">
        <v>218</v>
      </c>
      <c r="E6" s="115" t="s">
        <v>218</v>
      </c>
      <c r="F6" s="115" t="s">
        <v>218</v>
      </c>
      <c r="G6" s="77" t="s">
        <v>141</v>
      </c>
      <c r="H6" s="77" t="s">
        <v>197</v>
      </c>
      <c r="I6" s="77" t="s">
        <v>184</v>
      </c>
      <c r="J6" s="13" t="s">
        <v>142</v>
      </c>
    </row>
    <row r="7" spans="1:10" ht="12.75">
      <c r="A7" s="77"/>
      <c r="B7" s="77"/>
      <c r="C7" s="77"/>
      <c r="D7" s="87" t="s">
        <v>219</v>
      </c>
      <c r="E7" s="116" t="s">
        <v>220</v>
      </c>
      <c r="F7" s="115" t="s">
        <v>242</v>
      </c>
      <c r="G7" s="77"/>
      <c r="H7" s="77" t="s">
        <v>198</v>
      </c>
      <c r="I7" s="77"/>
      <c r="J7" s="13" t="s">
        <v>143</v>
      </c>
    </row>
    <row r="8" spans="1:10" ht="12.75">
      <c r="A8" s="96">
        <v>1</v>
      </c>
      <c r="B8" s="78" t="s">
        <v>99</v>
      </c>
      <c r="C8" s="32">
        <v>5</v>
      </c>
      <c r="D8" s="92">
        <v>48</v>
      </c>
      <c r="E8" s="92">
        <v>5</v>
      </c>
      <c r="F8" s="207">
        <v>5</v>
      </c>
      <c r="G8" s="208">
        <v>5</v>
      </c>
      <c r="H8" s="207">
        <v>5</v>
      </c>
      <c r="I8" s="208"/>
      <c r="J8" s="207">
        <v>5</v>
      </c>
    </row>
    <row r="9" spans="1:10" ht="12.75">
      <c r="A9" s="97">
        <v>2</v>
      </c>
      <c r="B9" s="72" t="s">
        <v>100</v>
      </c>
      <c r="C9" s="32">
        <v>4</v>
      </c>
      <c r="D9" s="92">
        <v>39</v>
      </c>
      <c r="E9" s="92">
        <v>1</v>
      </c>
      <c r="F9" s="32">
        <v>2</v>
      </c>
      <c r="G9" s="32">
        <v>4</v>
      </c>
      <c r="H9" s="32"/>
      <c r="I9" s="32"/>
      <c r="J9" s="32">
        <v>2</v>
      </c>
    </row>
    <row r="10" spans="1:10" ht="12.75">
      <c r="A10" s="97">
        <v>3</v>
      </c>
      <c r="B10" s="72" t="s">
        <v>101</v>
      </c>
      <c r="C10" s="32">
        <v>16</v>
      </c>
      <c r="D10" s="204">
        <v>134</v>
      </c>
      <c r="E10" s="204">
        <v>27</v>
      </c>
      <c r="F10" s="32">
        <v>22</v>
      </c>
      <c r="G10" s="32">
        <v>16</v>
      </c>
      <c r="H10" s="32">
        <v>16</v>
      </c>
      <c r="I10" s="32">
        <v>2</v>
      </c>
      <c r="J10" s="32">
        <v>13</v>
      </c>
    </row>
    <row r="11" spans="1:10" ht="12.75">
      <c r="A11" s="97">
        <v>4</v>
      </c>
      <c r="B11" s="72" t="s">
        <v>102</v>
      </c>
      <c r="C11" s="32">
        <v>3</v>
      </c>
      <c r="D11" s="204">
        <v>23</v>
      </c>
      <c r="E11" s="204">
        <v>5</v>
      </c>
      <c r="F11" s="162">
        <v>5</v>
      </c>
      <c r="G11" s="32">
        <v>3</v>
      </c>
      <c r="H11" s="162">
        <v>1</v>
      </c>
      <c r="I11" s="32">
        <v>1</v>
      </c>
      <c r="J11" s="162">
        <v>3</v>
      </c>
    </row>
    <row r="12" spans="1:10" ht="12.75">
      <c r="A12" s="97">
        <v>5</v>
      </c>
      <c r="B12" s="72" t="s">
        <v>103</v>
      </c>
      <c r="C12" s="32">
        <v>6</v>
      </c>
      <c r="D12" s="92">
        <v>54</v>
      </c>
      <c r="E12" s="92"/>
      <c r="F12" s="32">
        <v>3</v>
      </c>
      <c r="G12" s="32">
        <v>4</v>
      </c>
      <c r="H12" s="32"/>
      <c r="I12" s="32">
        <v>1</v>
      </c>
      <c r="J12" s="32">
        <v>5</v>
      </c>
    </row>
    <row r="13" spans="1:10" ht="12.75">
      <c r="A13" s="97">
        <v>6</v>
      </c>
      <c r="B13" s="72" t="s">
        <v>104</v>
      </c>
      <c r="C13" s="123">
        <v>21</v>
      </c>
      <c r="D13" s="204">
        <v>257</v>
      </c>
      <c r="E13" s="204">
        <v>37</v>
      </c>
      <c r="F13" s="32">
        <v>24</v>
      </c>
      <c r="G13" s="32">
        <v>19</v>
      </c>
      <c r="H13" s="32">
        <v>1</v>
      </c>
      <c r="I13" s="32">
        <v>1</v>
      </c>
      <c r="J13" s="32">
        <v>16</v>
      </c>
    </row>
    <row r="14" spans="1:10" ht="12.75">
      <c r="A14" s="97">
        <v>7</v>
      </c>
      <c r="B14" s="72" t="s">
        <v>105</v>
      </c>
      <c r="C14" s="32">
        <v>5</v>
      </c>
      <c r="D14" s="92">
        <v>46</v>
      </c>
      <c r="E14" s="92">
        <v>7</v>
      </c>
      <c r="F14" s="32">
        <v>5</v>
      </c>
      <c r="G14" s="32">
        <v>5</v>
      </c>
      <c r="H14" s="32">
        <v>5</v>
      </c>
      <c r="I14" s="32">
        <v>1</v>
      </c>
      <c r="J14" s="32">
        <v>5</v>
      </c>
    </row>
    <row r="15" spans="1:10" ht="12.75">
      <c r="A15" s="97">
        <v>8</v>
      </c>
      <c r="B15" s="72" t="s">
        <v>106</v>
      </c>
      <c r="C15" s="123">
        <v>13</v>
      </c>
      <c r="D15" s="92">
        <v>97</v>
      </c>
      <c r="E15" s="92">
        <v>9</v>
      </c>
      <c r="F15" s="32">
        <v>5</v>
      </c>
      <c r="G15" s="32">
        <v>11</v>
      </c>
      <c r="H15" s="32">
        <v>10</v>
      </c>
      <c r="I15" s="32"/>
      <c r="J15" s="32">
        <v>9</v>
      </c>
    </row>
    <row r="16" spans="1:10" ht="12.75">
      <c r="A16" s="97">
        <v>9</v>
      </c>
      <c r="B16" s="72" t="s">
        <v>107</v>
      </c>
      <c r="C16" s="32">
        <v>20</v>
      </c>
      <c r="D16" s="92">
        <v>113</v>
      </c>
      <c r="E16" s="92">
        <v>22</v>
      </c>
      <c r="F16" s="32">
        <v>19</v>
      </c>
      <c r="G16" s="32">
        <v>20</v>
      </c>
      <c r="H16" s="32">
        <v>11</v>
      </c>
      <c r="I16" s="32">
        <v>1</v>
      </c>
      <c r="J16" s="32">
        <v>17</v>
      </c>
    </row>
    <row r="17" spans="1:10" ht="12.75">
      <c r="A17" s="97">
        <v>10</v>
      </c>
      <c r="B17" s="72" t="s">
        <v>108</v>
      </c>
      <c r="C17" s="32">
        <v>10</v>
      </c>
      <c r="D17" s="204">
        <v>93</v>
      </c>
      <c r="E17" s="204">
        <v>16</v>
      </c>
      <c r="F17" s="32">
        <v>12</v>
      </c>
      <c r="G17" s="32">
        <v>10</v>
      </c>
      <c r="H17" s="32"/>
      <c r="I17" s="32">
        <v>1</v>
      </c>
      <c r="J17" s="32">
        <v>10</v>
      </c>
    </row>
    <row r="18" spans="1:10" ht="12.75">
      <c r="A18" s="97">
        <v>11</v>
      </c>
      <c r="B18" s="72" t="s">
        <v>109</v>
      </c>
      <c r="C18" s="123">
        <v>5</v>
      </c>
      <c r="D18" s="204">
        <v>32</v>
      </c>
      <c r="E18" s="204">
        <v>7</v>
      </c>
      <c r="F18" s="32">
        <v>7</v>
      </c>
      <c r="G18" s="32">
        <v>5</v>
      </c>
      <c r="H18" s="32">
        <v>2</v>
      </c>
      <c r="I18" s="32">
        <v>1</v>
      </c>
      <c r="J18" s="32">
        <v>5</v>
      </c>
    </row>
    <row r="19" spans="1:10" ht="12.75">
      <c r="A19" s="97">
        <v>12</v>
      </c>
      <c r="B19" s="72" t="s">
        <v>110</v>
      </c>
      <c r="C19" s="123">
        <v>15</v>
      </c>
      <c r="D19" s="92">
        <v>123</v>
      </c>
      <c r="E19" s="92">
        <v>9</v>
      </c>
      <c r="F19" s="162">
        <v>8</v>
      </c>
      <c r="G19" s="162">
        <v>10</v>
      </c>
      <c r="H19" s="162">
        <v>10</v>
      </c>
      <c r="I19" s="162"/>
      <c r="J19" s="162">
        <v>7</v>
      </c>
    </row>
    <row r="20" spans="1:10" ht="12.75">
      <c r="A20" s="97">
        <v>13</v>
      </c>
      <c r="B20" s="72" t="s">
        <v>111</v>
      </c>
      <c r="C20" s="32">
        <v>14</v>
      </c>
      <c r="D20" s="92">
        <v>71</v>
      </c>
      <c r="E20" s="92"/>
      <c r="F20" s="32">
        <v>14</v>
      </c>
      <c r="G20" s="32">
        <v>14</v>
      </c>
      <c r="H20" s="32"/>
      <c r="I20" s="32"/>
      <c r="J20" s="32">
        <v>14</v>
      </c>
    </row>
    <row r="21" spans="1:10" ht="12.75">
      <c r="A21" s="97">
        <v>14</v>
      </c>
      <c r="B21" s="72" t="s">
        <v>113</v>
      </c>
      <c r="C21" s="32">
        <v>7</v>
      </c>
      <c r="D21" s="204">
        <v>50</v>
      </c>
      <c r="E21" s="204">
        <v>9</v>
      </c>
      <c r="F21" s="32">
        <v>9</v>
      </c>
      <c r="G21" s="32">
        <v>7</v>
      </c>
      <c r="H21" s="32">
        <v>7</v>
      </c>
      <c r="I21" s="32">
        <v>1</v>
      </c>
      <c r="J21" s="32">
        <v>7</v>
      </c>
    </row>
    <row r="22" spans="1:10" ht="12.75">
      <c r="A22" s="97">
        <v>15</v>
      </c>
      <c r="B22" s="72" t="s">
        <v>114</v>
      </c>
      <c r="C22" s="32">
        <v>20</v>
      </c>
      <c r="D22" s="204">
        <v>221</v>
      </c>
      <c r="E22" s="204">
        <v>8</v>
      </c>
      <c r="F22" s="32">
        <v>25</v>
      </c>
      <c r="G22" s="32">
        <v>20</v>
      </c>
      <c r="H22" s="32">
        <v>5</v>
      </c>
      <c r="I22" s="32">
        <v>3</v>
      </c>
      <c r="J22" s="32">
        <v>16</v>
      </c>
    </row>
    <row r="23" spans="1:10" ht="12.75">
      <c r="A23" s="97">
        <v>16</v>
      </c>
      <c r="B23" s="72" t="s">
        <v>115</v>
      </c>
      <c r="C23" s="123">
        <v>3</v>
      </c>
      <c r="D23" s="92">
        <v>18</v>
      </c>
      <c r="E23" s="92"/>
      <c r="F23" s="32">
        <v>3</v>
      </c>
      <c r="G23" s="32">
        <v>1</v>
      </c>
      <c r="H23" s="32"/>
      <c r="I23" s="32"/>
      <c r="J23" s="32">
        <v>3</v>
      </c>
    </row>
    <row r="24" spans="1:10" ht="12.75">
      <c r="A24" s="97">
        <v>17</v>
      </c>
      <c r="B24" s="72" t="s">
        <v>116</v>
      </c>
      <c r="C24" s="123">
        <v>20</v>
      </c>
      <c r="D24" s="92">
        <v>147</v>
      </c>
      <c r="E24" s="92"/>
      <c r="F24" s="162">
        <v>9</v>
      </c>
      <c r="G24" s="162">
        <v>10</v>
      </c>
      <c r="H24" s="162"/>
      <c r="I24" s="162"/>
      <c r="J24" s="162">
        <v>16</v>
      </c>
    </row>
    <row r="25" spans="1:10" ht="12.75">
      <c r="A25" s="97">
        <v>18</v>
      </c>
      <c r="B25" s="72" t="s">
        <v>117</v>
      </c>
      <c r="C25" s="32">
        <v>6</v>
      </c>
      <c r="D25" s="92">
        <v>56</v>
      </c>
      <c r="E25" s="92">
        <v>1</v>
      </c>
      <c r="F25" s="162">
        <v>1</v>
      </c>
      <c r="G25" s="162">
        <v>5</v>
      </c>
      <c r="H25" s="162"/>
      <c r="I25" s="162"/>
      <c r="J25" s="162">
        <v>4</v>
      </c>
    </row>
    <row r="26" spans="1:10" ht="12.75">
      <c r="A26" s="97">
        <v>19</v>
      </c>
      <c r="B26" s="72" t="s">
        <v>118</v>
      </c>
      <c r="C26" s="123">
        <v>25</v>
      </c>
      <c r="D26" s="92">
        <v>194</v>
      </c>
      <c r="E26" s="92">
        <v>50</v>
      </c>
      <c r="F26" s="32">
        <v>34</v>
      </c>
      <c r="G26" s="32">
        <v>21</v>
      </c>
      <c r="H26" s="32">
        <v>17</v>
      </c>
      <c r="I26" s="32"/>
      <c r="J26" s="32">
        <v>21</v>
      </c>
    </row>
    <row r="27" spans="1:10" ht="12.75">
      <c r="A27" s="97">
        <v>20</v>
      </c>
      <c r="B27" s="72" t="s">
        <v>119</v>
      </c>
      <c r="C27" s="32">
        <v>5</v>
      </c>
      <c r="D27" s="204">
        <v>34</v>
      </c>
      <c r="E27" s="204">
        <v>5</v>
      </c>
      <c r="F27" s="162">
        <v>3</v>
      </c>
      <c r="G27" s="162">
        <v>5</v>
      </c>
      <c r="H27" s="32">
        <v>1</v>
      </c>
      <c r="I27" s="162">
        <v>1</v>
      </c>
      <c r="J27" s="162">
        <v>4</v>
      </c>
    </row>
    <row r="28" spans="1:10" ht="12.75">
      <c r="A28" s="97">
        <v>21</v>
      </c>
      <c r="B28" s="72" t="s">
        <v>120</v>
      </c>
      <c r="C28" s="123">
        <v>9</v>
      </c>
      <c r="D28" s="92">
        <v>38</v>
      </c>
      <c r="E28" s="92"/>
      <c r="F28" s="32">
        <v>1</v>
      </c>
      <c r="G28" s="32">
        <v>4</v>
      </c>
      <c r="H28" s="32"/>
      <c r="I28" s="32"/>
      <c r="J28" s="32">
        <v>6</v>
      </c>
    </row>
    <row r="29" spans="1:10" ht="12.75">
      <c r="A29" s="97">
        <v>22</v>
      </c>
      <c r="B29" s="72" t="s">
        <v>121</v>
      </c>
      <c r="C29" s="123">
        <v>19</v>
      </c>
      <c r="D29" s="204">
        <v>167</v>
      </c>
      <c r="E29" s="204">
        <v>25</v>
      </c>
      <c r="F29" s="32"/>
      <c r="G29" s="32">
        <v>18</v>
      </c>
      <c r="H29" s="32">
        <v>4</v>
      </c>
      <c r="I29" s="32">
        <v>3</v>
      </c>
      <c r="J29" s="32">
        <v>12</v>
      </c>
    </row>
    <row r="30" spans="1:10" ht="12.75">
      <c r="A30" s="97">
        <v>23</v>
      </c>
      <c r="B30" s="72" t="s">
        <v>122</v>
      </c>
      <c r="C30" s="32">
        <v>15</v>
      </c>
      <c r="D30" s="204">
        <v>156</v>
      </c>
      <c r="E30" s="204">
        <v>16</v>
      </c>
      <c r="F30" s="32">
        <v>15</v>
      </c>
      <c r="G30" s="32">
        <v>13</v>
      </c>
      <c r="H30" s="32">
        <v>3</v>
      </c>
      <c r="I30" s="32">
        <v>2</v>
      </c>
      <c r="J30" s="32">
        <v>11</v>
      </c>
    </row>
    <row r="31" spans="1:10" ht="12.75">
      <c r="A31" s="97">
        <v>24</v>
      </c>
      <c r="B31" s="72" t="s">
        <v>123</v>
      </c>
      <c r="C31" s="123">
        <v>10</v>
      </c>
      <c r="D31" s="92">
        <v>65</v>
      </c>
      <c r="E31" s="92">
        <v>5</v>
      </c>
      <c r="F31" s="32">
        <v>8</v>
      </c>
      <c r="G31" s="32">
        <v>8</v>
      </c>
      <c r="H31" s="32">
        <v>4</v>
      </c>
      <c r="I31" s="32"/>
      <c r="J31" s="32">
        <v>6</v>
      </c>
    </row>
    <row r="32" spans="1:10" ht="12.75">
      <c r="A32" s="97">
        <v>25</v>
      </c>
      <c r="B32" s="72" t="s">
        <v>144</v>
      </c>
      <c r="C32" s="32">
        <v>29</v>
      </c>
      <c r="D32" s="204">
        <v>318</v>
      </c>
      <c r="E32" s="204">
        <v>51</v>
      </c>
      <c r="F32" s="32">
        <v>27</v>
      </c>
      <c r="G32" s="32">
        <v>26</v>
      </c>
      <c r="H32" s="32">
        <v>12</v>
      </c>
      <c r="I32" s="32">
        <v>3</v>
      </c>
      <c r="J32" s="32">
        <v>23</v>
      </c>
    </row>
    <row r="33" spans="1:10" ht="12.75">
      <c r="A33" s="97">
        <v>26</v>
      </c>
      <c r="B33" s="72" t="s">
        <v>124</v>
      </c>
      <c r="C33" s="32">
        <v>5</v>
      </c>
      <c r="D33" s="92">
        <v>15</v>
      </c>
      <c r="E33" s="92"/>
      <c r="F33" s="162">
        <v>3</v>
      </c>
      <c r="G33" s="162">
        <v>2</v>
      </c>
      <c r="H33" s="162"/>
      <c r="I33" s="162"/>
      <c r="J33" s="162">
        <v>5</v>
      </c>
    </row>
    <row r="34" spans="1:10" ht="12.75">
      <c r="A34" s="97">
        <v>27</v>
      </c>
      <c r="B34" s="72" t="s">
        <v>125</v>
      </c>
      <c r="C34" s="123">
        <v>5</v>
      </c>
      <c r="D34" s="92">
        <v>17</v>
      </c>
      <c r="E34" s="92"/>
      <c r="F34" s="32"/>
      <c r="G34" s="32">
        <v>4</v>
      </c>
      <c r="H34" s="32">
        <v>1</v>
      </c>
      <c r="I34" s="32"/>
      <c r="J34" s="32">
        <v>3</v>
      </c>
    </row>
    <row r="35" spans="1:10" ht="12.75">
      <c r="A35" s="97">
        <v>28</v>
      </c>
      <c r="B35" s="72" t="s">
        <v>126</v>
      </c>
      <c r="C35" s="32">
        <v>22</v>
      </c>
      <c r="D35" s="12">
        <v>167</v>
      </c>
      <c r="E35" s="12">
        <v>36</v>
      </c>
      <c r="F35" s="32">
        <v>20</v>
      </c>
      <c r="G35" s="32">
        <v>17</v>
      </c>
      <c r="H35" s="32">
        <v>3</v>
      </c>
      <c r="I35" s="32">
        <v>1</v>
      </c>
      <c r="J35" s="92">
        <v>17</v>
      </c>
    </row>
    <row r="36" spans="1:10" ht="12.75">
      <c r="A36" s="97">
        <v>29</v>
      </c>
      <c r="B36" s="72" t="s">
        <v>127</v>
      </c>
      <c r="C36" s="32">
        <v>19</v>
      </c>
      <c r="D36" s="204">
        <v>198</v>
      </c>
      <c r="E36" s="204">
        <v>38</v>
      </c>
      <c r="F36" s="32">
        <v>26</v>
      </c>
      <c r="G36" s="32">
        <v>16</v>
      </c>
      <c r="H36" s="32">
        <v>2</v>
      </c>
      <c r="I36" s="32">
        <v>1</v>
      </c>
      <c r="J36" s="32">
        <v>15</v>
      </c>
    </row>
    <row r="37" spans="1:10" ht="12.75">
      <c r="A37" s="97">
        <v>30</v>
      </c>
      <c r="B37" s="78" t="s">
        <v>128</v>
      </c>
      <c r="C37" s="123">
        <v>3</v>
      </c>
      <c r="D37" s="92">
        <v>20</v>
      </c>
      <c r="E37" s="92">
        <v>1</v>
      </c>
      <c r="F37" s="32">
        <v>3</v>
      </c>
      <c r="G37" s="32">
        <v>3</v>
      </c>
      <c r="H37" s="32">
        <v>2</v>
      </c>
      <c r="I37" s="32"/>
      <c r="J37" s="32">
        <v>3</v>
      </c>
    </row>
    <row r="38" spans="1:10" ht="12.75">
      <c r="A38" s="97">
        <v>31</v>
      </c>
      <c r="B38" s="72" t="s">
        <v>129</v>
      </c>
      <c r="C38" s="32">
        <v>2</v>
      </c>
      <c r="D38" s="92">
        <v>18</v>
      </c>
      <c r="E38" s="92">
        <v>3</v>
      </c>
      <c r="F38" s="32">
        <v>2</v>
      </c>
      <c r="G38" s="32">
        <v>2</v>
      </c>
      <c r="H38" s="32"/>
      <c r="I38" s="32">
        <v>2</v>
      </c>
      <c r="J38" s="32">
        <v>2</v>
      </c>
    </row>
    <row r="39" spans="1:10" ht="12.75">
      <c r="A39" s="96">
        <v>32</v>
      </c>
      <c r="B39" s="72" t="s">
        <v>130</v>
      </c>
      <c r="C39" s="32">
        <v>4</v>
      </c>
      <c r="D39" s="92">
        <v>92</v>
      </c>
      <c r="E39" s="92">
        <v>14</v>
      </c>
      <c r="F39" s="32">
        <v>14</v>
      </c>
      <c r="G39" s="32">
        <v>4</v>
      </c>
      <c r="H39" s="32">
        <v>2</v>
      </c>
      <c r="I39" s="32">
        <v>4</v>
      </c>
      <c r="J39" s="32">
        <v>4</v>
      </c>
    </row>
    <row r="40" spans="1:10" ht="12.75">
      <c r="A40" s="97">
        <v>33</v>
      </c>
      <c r="B40" s="72" t="s">
        <v>131</v>
      </c>
      <c r="C40" s="123">
        <v>3</v>
      </c>
      <c r="D40" s="204">
        <v>10</v>
      </c>
      <c r="E40" s="204">
        <v>1</v>
      </c>
      <c r="F40" s="162">
        <v>1</v>
      </c>
      <c r="G40" s="32">
        <v>2</v>
      </c>
      <c r="H40" s="32"/>
      <c r="I40" s="32">
        <v>1</v>
      </c>
      <c r="J40" s="162">
        <v>2</v>
      </c>
    </row>
    <row r="41" spans="1:10" ht="12.75">
      <c r="A41" s="142">
        <v>34</v>
      </c>
      <c r="B41" s="143" t="s">
        <v>260</v>
      </c>
      <c r="C41" s="32">
        <v>2</v>
      </c>
      <c r="D41" s="92">
        <v>17</v>
      </c>
      <c r="E41" s="92">
        <v>2</v>
      </c>
      <c r="F41" s="32"/>
      <c r="G41" s="32">
        <v>2</v>
      </c>
      <c r="H41" s="32"/>
      <c r="I41" s="32"/>
      <c r="J41" s="32"/>
    </row>
    <row r="42" spans="1:10" ht="12.75">
      <c r="A42" s="138">
        <v>35</v>
      </c>
      <c r="B42" s="139" t="s">
        <v>112</v>
      </c>
      <c r="C42" s="32">
        <v>2</v>
      </c>
      <c r="D42" s="204">
        <v>50</v>
      </c>
      <c r="E42" s="204">
        <v>5</v>
      </c>
      <c r="F42" s="32">
        <v>5</v>
      </c>
      <c r="G42" s="32">
        <v>2</v>
      </c>
      <c r="H42" s="32">
        <v>1</v>
      </c>
      <c r="I42" s="32">
        <v>2</v>
      </c>
      <c r="J42" s="32">
        <v>2</v>
      </c>
    </row>
    <row r="43" spans="1:10" ht="12.75">
      <c r="A43" s="138">
        <v>36</v>
      </c>
      <c r="B43" s="139" t="s">
        <v>185</v>
      </c>
      <c r="C43" s="123">
        <v>1</v>
      </c>
      <c r="D43" s="204">
        <v>14</v>
      </c>
      <c r="E43" s="204"/>
      <c r="F43" s="162"/>
      <c r="G43" s="32">
        <v>1</v>
      </c>
      <c r="H43" s="32"/>
      <c r="I43" s="32"/>
      <c r="J43" s="162">
        <v>1</v>
      </c>
    </row>
    <row r="44" spans="1:10" ht="12.75">
      <c r="A44" s="138">
        <v>37</v>
      </c>
      <c r="B44" s="139" t="s">
        <v>248</v>
      </c>
      <c r="C44" s="123">
        <v>1</v>
      </c>
      <c r="D44" s="204">
        <v>12</v>
      </c>
      <c r="E44" s="204">
        <v>1</v>
      </c>
      <c r="F44" s="162">
        <v>1</v>
      </c>
      <c r="G44" s="32">
        <v>1</v>
      </c>
      <c r="H44" s="32"/>
      <c r="I44" s="32"/>
      <c r="J44" s="162">
        <v>1</v>
      </c>
    </row>
    <row r="45" spans="1:10" ht="12.75">
      <c r="A45" s="138">
        <v>38</v>
      </c>
      <c r="B45" s="139" t="s">
        <v>249</v>
      </c>
      <c r="C45" s="123">
        <v>1</v>
      </c>
      <c r="D45" s="204">
        <v>9</v>
      </c>
      <c r="E45" s="204">
        <v>3</v>
      </c>
      <c r="F45" s="162">
        <v>3</v>
      </c>
      <c r="G45" s="32">
        <v>1</v>
      </c>
      <c r="H45" s="32"/>
      <c r="I45" s="32"/>
      <c r="J45" s="162">
        <v>1</v>
      </c>
    </row>
    <row r="46" spans="1:10" ht="12.75">
      <c r="A46" s="98"/>
      <c r="B46" s="73" t="s">
        <v>132</v>
      </c>
      <c r="C46" s="30">
        <f aca="true" t="shared" si="0" ref="C46:J46">SUM(C8:C45)</f>
        <v>375</v>
      </c>
      <c r="D46" s="209">
        <f t="shared" si="0"/>
        <v>3233</v>
      </c>
      <c r="E46" s="209">
        <f t="shared" si="0"/>
        <v>419</v>
      </c>
      <c r="F46" s="176">
        <f t="shared" si="0"/>
        <v>344</v>
      </c>
      <c r="G46" s="176">
        <f t="shared" si="0"/>
        <v>321</v>
      </c>
      <c r="H46" s="176">
        <f t="shared" si="0"/>
        <v>125</v>
      </c>
      <c r="I46" s="176">
        <f t="shared" si="0"/>
        <v>33</v>
      </c>
      <c r="J46" s="176">
        <f t="shared" si="0"/>
        <v>296</v>
      </c>
    </row>
    <row r="47" spans="1:10" ht="12.75">
      <c r="A47" s="23"/>
      <c r="B47" s="23" t="s">
        <v>254</v>
      </c>
      <c r="C47" s="32">
        <v>36</v>
      </c>
      <c r="D47" s="123">
        <v>277</v>
      </c>
      <c r="E47" s="123">
        <v>25</v>
      </c>
      <c r="F47" s="123">
        <v>15</v>
      </c>
      <c r="G47" s="123">
        <v>32</v>
      </c>
      <c r="H47" s="123">
        <v>11</v>
      </c>
      <c r="I47" s="123">
        <v>28</v>
      </c>
      <c r="J47" s="123">
        <v>33</v>
      </c>
    </row>
    <row r="48" spans="1:10" ht="12.75">
      <c r="A48" s="25"/>
      <c r="B48" s="25" t="s">
        <v>253</v>
      </c>
      <c r="C48" s="30">
        <f aca="true" t="shared" si="1" ref="C48:J48">SUM(C46:C47)</f>
        <v>411</v>
      </c>
      <c r="D48" s="176">
        <f t="shared" si="1"/>
        <v>3510</v>
      </c>
      <c r="E48" s="176">
        <f t="shared" si="1"/>
        <v>444</v>
      </c>
      <c r="F48" s="176">
        <f t="shared" si="1"/>
        <v>359</v>
      </c>
      <c r="G48" s="176">
        <f t="shared" si="1"/>
        <v>353</v>
      </c>
      <c r="H48" s="176">
        <f t="shared" si="1"/>
        <v>136</v>
      </c>
      <c r="I48" s="176">
        <f t="shared" si="1"/>
        <v>61</v>
      </c>
      <c r="J48" s="176">
        <f t="shared" si="1"/>
        <v>329</v>
      </c>
    </row>
  </sheetData>
  <sheetProtection/>
  <mergeCells count="3">
    <mergeCell ref="A2:J2"/>
    <mergeCell ref="A3:J3"/>
    <mergeCell ref="G4:J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K53"/>
  <sheetViews>
    <sheetView zoomScalePageLayoutView="0" workbookViewId="0" topLeftCell="A22">
      <selection activeCell="H40" sqref="H40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7.875" style="0" customWidth="1"/>
    <col min="4" max="4" width="8.00390625" style="0" customWidth="1"/>
    <col min="5" max="5" width="7.125" style="0" customWidth="1"/>
    <col min="6" max="6" width="5.875" style="0" customWidth="1"/>
    <col min="7" max="7" width="7.00390625" style="0" customWidth="1"/>
    <col min="8" max="8" width="5.625" style="0" customWidth="1"/>
    <col min="9" max="9" width="7.375" style="0" customWidth="1"/>
    <col min="10" max="10" width="7.00390625" style="0" customWidth="1"/>
    <col min="11" max="11" width="8.00390625" style="0" customWidth="1"/>
  </cols>
  <sheetData>
    <row r="1" spans="9:10" ht="12.75">
      <c r="I1" s="28" t="s">
        <v>165</v>
      </c>
      <c r="J1" s="33"/>
    </row>
    <row r="2" spans="1:11" ht="14.25">
      <c r="A2" s="227" t="s">
        <v>148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4" spans="1:11" ht="12.75">
      <c r="A4" s="40"/>
      <c r="B4" s="40"/>
      <c r="C4" s="10" t="s">
        <v>149</v>
      </c>
      <c r="D4" s="10" t="s">
        <v>150</v>
      </c>
      <c r="E4" s="255" t="s">
        <v>151</v>
      </c>
      <c r="F4" s="256"/>
      <c r="G4" s="256"/>
      <c r="H4" s="257"/>
      <c r="I4" s="255" t="s">
        <v>152</v>
      </c>
      <c r="J4" s="256"/>
      <c r="K4" s="257"/>
    </row>
    <row r="5" spans="1:11" ht="12.75">
      <c r="A5" s="13" t="s">
        <v>2</v>
      </c>
      <c r="B5" s="12" t="s">
        <v>3</v>
      </c>
      <c r="C5" s="13" t="s">
        <v>153</v>
      </c>
      <c r="D5" s="13" t="s">
        <v>154</v>
      </c>
      <c r="E5" s="42" t="s">
        <v>155</v>
      </c>
      <c r="F5" s="40" t="s">
        <v>59</v>
      </c>
      <c r="G5" s="41" t="s">
        <v>156</v>
      </c>
      <c r="H5" s="80" t="s">
        <v>59</v>
      </c>
      <c r="I5" s="13" t="s">
        <v>227</v>
      </c>
      <c r="J5" s="84" t="s">
        <v>157</v>
      </c>
      <c r="K5" s="84" t="s">
        <v>159</v>
      </c>
    </row>
    <row r="6" spans="1:11" ht="12.75">
      <c r="A6" s="22"/>
      <c r="B6" s="22"/>
      <c r="C6" s="19" t="s">
        <v>8</v>
      </c>
      <c r="D6" s="19"/>
      <c r="E6" s="81" t="s">
        <v>160</v>
      </c>
      <c r="F6" s="44" t="s">
        <v>161</v>
      </c>
      <c r="G6" s="80" t="s">
        <v>162</v>
      </c>
      <c r="H6" s="80" t="s">
        <v>161</v>
      </c>
      <c r="I6" s="13" t="s">
        <v>228</v>
      </c>
      <c r="J6" s="84" t="s">
        <v>164</v>
      </c>
      <c r="K6" s="84" t="s">
        <v>164</v>
      </c>
    </row>
    <row r="7" spans="1:11" ht="12.75">
      <c r="A7" s="19">
        <v>1</v>
      </c>
      <c r="B7" s="27" t="s">
        <v>14</v>
      </c>
      <c r="C7" s="32">
        <v>20</v>
      </c>
      <c r="D7" s="32">
        <v>14</v>
      </c>
      <c r="E7" s="32">
        <v>6</v>
      </c>
      <c r="F7" s="32">
        <v>2</v>
      </c>
      <c r="G7" s="32">
        <v>6</v>
      </c>
      <c r="H7" s="162">
        <v>2</v>
      </c>
      <c r="I7" s="32">
        <v>3</v>
      </c>
      <c r="J7" s="158">
        <v>4</v>
      </c>
      <c r="K7" s="162">
        <v>7</v>
      </c>
    </row>
    <row r="8" spans="1:11" ht="12.75">
      <c r="A8" s="32">
        <v>2</v>
      </c>
      <c r="B8" s="38" t="s">
        <v>15</v>
      </c>
      <c r="C8" s="162">
        <v>18</v>
      </c>
      <c r="D8" s="32">
        <v>11</v>
      </c>
      <c r="E8" s="162">
        <v>8</v>
      </c>
      <c r="F8" s="32">
        <v>5</v>
      </c>
      <c r="G8" s="32">
        <v>2</v>
      </c>
      <c r="H8" s="162"/>
      <c r="I8" s="32">
        <v>2</v>
      </c>
      <c r="J8" s="158">
        <v>3</v>
      </c>
      <c r="K8" s="162">
        <v>6</v>
      </c>
    </row>
    <row r="9" spans="1:11" ht="12.75">
      <c r="A9" s="32">
        <v>3</v>
      </c>
      <c r="B9" s="38" t="s">
        <v>16</v>
      </c>
      <c r="C9" s="32">
        <v>60</v>
      </c>
      <c r="D9" s="32">
        <v>40</v>
      </c>
      <c r="E9" s="32">
        <v>29</v>
      </c>
      <c r="F9" s="32">
        <v>20</v>
      </c>
      <c r="G9" s="32">
        <v>10</v>
      </c>
      <c r="H9" s="162">
        <v>7</v>
      </c>
      <c r="I9" s="32">
        <v>2</v>
      </c>
      <c r="J9" s="158">
        <v>15</v>
      </c>
      <c r="K9" s="162">
        <v>23</v>
      </c>
    </row>
    <row r="10" spans="1:11" ht="12.75">
      <c r="A10" s="32">
        <v>4</v>
      </c>
      <c r="B10" s="38" t="s">
        <v>17</v>
      </c>
      <c r="C10" s="162">
        <v>6</v>
      </c>
      <c r="D10" s="162">
        <v>5</v>
      </c>
      <c r="E10" s="162"/>
      <c r="F10" s="162"/>
      <c r="G10" s="162">
        <v>4</v>
      </c>
      <c r="H10" s="162">
        <v>2</v>
      </c>
      <c r="I10" s="162">
        <v>3</v>
      </c>
      <c r="J10" s="210">
        <v>1</v>
      </c>
      <c r="K10" s="162">
        <v>1</v>
      </c>
    </row>
    <row r="11" spans="1:11" ht="12.75">
      <c r="A11" s="32">
        <v>5</v>
      </c>
      <c r="B11" s="38" t="s">
        <v>18</v>
      </c>
      <c r="C11" s="32">
        <v>33</v>
      </c>
      <c r="D11" s="32">
        <v>21</v>
      </c>
      <c r="E11" s="32">
        <v>5</v>
      </c>
      <c r="F11" s="32">
        <v>2</v>
      </c>
      <c r="G11" s="32">
        <v>11</v>
      </c>
      <c r="H11" s="162">
        <v>2</v>
      </c>
      <c r="I11" s="32">
        <v>5</v>
      </c>
      <c r="J11" s="158">
        <v>7</v>
      </c>
      <c r="K11" s="32">
        <v>9</v>
      </c>
    </row>
    <row r="12" spans="1:11" ht="12.75">
      <c r="A12" s="32">
        <v>6</v>
      </c>
      <c r="B12" s="38" t="s">
        <v>19</v>
      </c>
      <c r="C12" s="32">
        <v>63</v>
      </c>
      <c r="D12" s="32">
        <v>41</v>
      </c>
      <c r="E12" s="32">
        <v>27</v>
      </c>
      <c r="F12" s="32">
        <v>23</v>
      </c>
      <c r="G12" s="32">
        <v>14</v>
      </c>
      <c r="H12" s="162">
        <v>8</v>
      </c>
      <c r="I12" s="32">
        <v>3</v>
      </c>
      <c r="J12" s="158">
        <v>10</v>
      </c>
      <c r="K12" s="32">
        <v>28</v>
      </c>
    </row>
    <row r="13" spans="1:11" ht="12.75">
      <c r="A13" s="32">
        <v>7</v>
      </c>
      <c r="B13" s="38" t="s">
        <v>20</v>
      </c>
      <c r="C13" s="32">
        <v>18</v>
      </c>
      <c r="D13" s="32">
        <v>16</v>
      </c>
      <c r="E13" s="32">
        <v>7</v>
      </c>
      <c r="F13" s="32">
        <v>3</v>
      </c>
      <c r="G13" s="32">
        <v>8</v>
      </c>
      <c r="H13" s="162"/>
      <c r="I13" s="32">
        <v>5</v>
      </c>
      <c r="J13" s="158">
        <v>4</v>
      </c>
      <c r="K13" s="162">
        <v>7</v>
      </c>
    </row>
    <row r="14" spans="1:11" ht="12.75">
      <c r="A14" s="32">
        <v>8</v>
      </c>
      <c r="B14" s="38" t="s">
        <v>21</v>
      </c>
      <c r="C14" s="162">
        <v>60</v>
      </c>
      <c r="D14" s="162">
        <v>36</v>
      </c>
      <c r="E14" s="162">
        <v>14</v>
      </c>
      <c r="F14" s="162">
        <v>7</v>
      </c>
      <c r="G14" s="162">
        <v>22</v>
      </c>
      <c r="H14" s="162">
        <v>12</v>
      </c>
      <c r="I14" s="32">
        <v>9</v>
      </c>
      <c r="J14" s="210">
        <v>8</v>
      </c>
      <c r="K14" s="32">
        <v>19</v>
      </c>
    </row>
    <row r="15" spans="1:11" ht="12.75">
      <c r="A15" s="32">
        <v>9</v>
      </c>
      <c r="B15" s="38" t="s">
        <v>22</v>
      </c>
      <c r="C15" s="32">
        <v>60</v>
      </c>
      <c r="D15" s="32">
        <v>41</v>
      </c>
      <c r="E15" s="32">
        <v>30</v>
      </c>
      <c r="F15" s="32">
        <v>19</v>
      </c>
      <c r="G15" s="32">
        <v>11</v>
      </c>
      <c r="H15" s="162">
        <v>7</v>
      </c>
      <c r="I15" s="32">
        <v>3</v>
      </c>
      <c r="J15" s="158">
        <v>10</v>
      </c>
      <c r="K15" s="32">
        <v>28</v>
      </c>
    </row>
    <row r="16" spans="1:11" ht="12.75">
      <c r="A16" s="32">
        <v>10</v>
      </c>
      <c r="B16" s="38" t="s">
        <v>23</v>
      </c>
      <c r="C16" s="32">
        <v>38</v>
      </c>
      <c r="D16" s="32">
        <v>24</v>
      </c>
      <c r="E16" s="32">
        <v>21</v>
      </c>
      <c r="F16" s="162">
        <v>16</v>
      </c>
      <c r="G16" s="162">
        <v>2</v>
      </c>
      <c r="H16" s="162">
        <v>1</v>
      </c>
      <c r="I16" s="32">
        <v>4</v>
      </c>
      <c r="J16" s="158">
        <v>7</v>
      </c>
      <c r="K16" s="162">
        <v>13</v>
      </c>
    </row>
    <row r="17" spans="1:11" ht="12.75">
      <c r="A17" s="32">
        <v>11</v>
      </c>
      <c r="B17" s="38" t="s">
        <v>24</v>
      </c>
      <c r="C17" s="32">
        <v>9</v>
      </c>
      <c r="D17" s="32">
        <v>6</v>
      </c>
      <c r="E17" s="32">
        <v>3</v>
      </c>
      <c r="F17" s="32">
        <v>3</v>
      </c>
      <c r="G17" s="32">
        <v>3</v>
      </c>
      <c r="H17" s="162">
        <v>2</v>
      </c>
      <c r="I17" s="32">
        <v>3</v>
      </c>
      <c r="J17" s="210">
        <v>1</v>
      </c>
      <c r="K17" s="32">
        <v>2</v>
      </c>
    </row>
    <row r="18" spans="1:11" ht="12.75">
      <c r="A18" s="32">
        <v>12</v>
      </c>
      <c r="B18" s="38" t="s">
        <v>25</v>
      </c>
      <c r="C18" s="96">
        <v>57</v>
      </c>
      <c r="D18" s="97">
        <v>32</v>
      </c>
      <c r="E18" s="97">
        <v>19</v>
      </c>
      <c r="F18" s="97">
        <v>15</v>
      </c>
      <c r="G18" s="97">
        <v>13</v>
      </c>
      <c r="H18" s="162">
        <v>9</v>
      </c>
      <c r="I18" s="162">
        <v>4</v>
      </c>
      <c r="J18" s="158">
        <v>10</v>
      </c>
      <c r="K18" s="32">
        <v>18</v>
      </c>
    </row>
    <row r="19" spans="1:11" ht="12.75">
      <c r="A19" s="32">
        <v>13</v>
      </c>
      <c r="B19" s="38" t="s">
        <v>26</v>
      </c>
      <c r="C19" s="162">
        <v>73</v>
      </c>
      <c r="D19" s="32">
        <v>54</v>
      </c>
      <c r="E19" s="32">
        <v>19</v>
      </c>
      <c r="F19" s="32">
        <v>9</v>
      </c>
      <c r="G19" s="32">
        <v>21</v>
      </c>
      <c r="H19" s="162">
        <v>7</v>
      </c>
      <c r="I19" s="32">
        <v>18</v>
      </c>
      <c r="J19" s="158">
        <v>20</v>
      </c>
      <c r="K19" s="32">
        <v>16</v>
      </c>
    </row>
    <row r="20" spans="1:11" ht="12.75">
      <c r="A20" s="32">
        <v>14</v>
      </c>
      <c r="B20" s="38" t="s">
        <v>28</v>
      </c>
      <c r="C20" s="162">
        <v>22</v>
      </c>
      <c r="D20" s="162">
        <v>14</v>
      </c>
      <c r="E20" s="162">
        <v>7</v>
      </c>
      <c r="F20" s="162">
        <v>7</v>
      </c>
      <c r="G20" s="162">
        <v>7</v>
      </c>
      <c r="H20" s="162">
        <v>3</v>
      </c>
      <c r="I20" s="162">
        <v>2</v>
      </c>
      <c r="J20" s="210">
        <v>4</v>
      </c>
      <c r="K20" s="32">
        <v>8</v>
      </c>
    </row>
    <row r="21" spans="1:11" ht="12.75">
      <c r="A21" s="32">
        <v>15</v>
      </c>
      <c r="B21" s="38" t="s">
        <v>29</v>
      </c>
      <c r="C21" s="32">
        <v>50</v>
      </c>
      <c r="D21" s="32">
        <v>38</v>
      </c>
      <c r="E21" s="32">
        <v>28</v>
      </c>
      <c r="F21" s="32">
        <v>24</v>
      </c>
      <c r="G21" s="32">
        <v>7</v>
      </c>
      <c r="H21" s="162">
        <v>2</v>
      </c>
      <c r="I21" s="32">
        <v>5</v>
      </c>
      <c r="J21" s="158">
        <v>9</v>
      </c>
      <c r="K21" s="32">
        <v>24</v>
      </c>
    </row>
    <row r="22" spans="1:11" ht="12.75">
      <c r="A22" s="32">
        <v>16</v>
      </c>
      <c r="B22" s="38" t="s">
        <v>30</v>
      </c>
      <c r="C22" s="96">
        <v>14</v>
      </c>
      <c r="D22" s="96">
        <v>14</v>
      </c>
      <c r="E22" s="96">
        <v>5</v>
      </c>
      <c r="F22" s="96">
        <v>2</v>
      </c>
      <c r="G22" s="96">
        <v>9</v>
      </c>
      <c r="H22" s="96"/>
      <c r="I22" s="96">
        <v>2</v>
      </c>
      <c r="J22" s="211">
        <v>4</v>
      </c>
      <c r="K22" s="32">
        <v>8</v>
      </c>
    </row>
    <row r="23" spans="1:11" ht="12.75">
      <c r="A23" s="32">
        <v>17</v>
      </c>
      <c r="B23" s="38" t="s">
        <v>31</v>
      </c>
      <c r="C23" s="162">
        <v>70</v>
      </c>
      <c r="D23" s="162">
        <v>47</v>
      </c>
      <c r="E23" s="162">
        <v>37</v>
      </c>
      <c r="F23" s="162">
        <v>31</v>
      </c>
      <c r="G23" s="162">
        <v>10</v>
      </c>
      <c r="H23" s="162">
        <v>7</v>
      </c>
      <c r="I23" s="162">
        <v>7</v>
      </c>
      <c r="J23" s="210">
        <v>7</v>
      </c>
      <c r="K23" s="32">
        <v>33</v>
      </c>
    </row>
    <row r="24" spans="1:11" ht="12.75">
      <c r="A24" s="32">
        <v>18</v>
      </c>
      <c r="B24" s="38" t="s">
        <v>32</v>
      </c>
      <c r="C24" s="162">
        <v>25</v>
      </c>
      <c r="D24" s="162">
        <v>21</v>
      </c>
      <c r="E24" s="162">
        <v>7</v>
      </c>
      <c r="F24" s="162">
        <v>5</v>
      </c>
      <c r="G24" s="162">
        <v>14</v>
      </c>
      <c r="H24" s="162">
        <v>3</v>
      </c>
      <c r="I24" s="162">
        <v>6</v>
      </c>
      <c r="J24" s="210">
        <v>5</v>
      </c>
      <c r="K24" s="32">
        <v>10</v>
      </c>
    </row>
    <row r="25" spans="1:11" ht="12.75">
      <c r="A25" s="32">
        <v>19</v>
      </c>
      <c r="B25" s="38" t="s">
        <v>33</v>
      </c>
      <c r="C25" s="162">
        <v>64</v>
      </c>
      <c r="D25" s="162">
        <v>44</v>
      </c>
      <c r="E25" s="162">
        <v>20</v>
      </c>
      <c r="F25" s="162">
        <v>15</v>
      </c>
      <c r="G25" s="162">
        <v>15</v>
      </c>
      <c r="H25" s="162">
        <v>9</v>
      </c>
      <c r="I25" s="162">
        <v>2</v>
      </c>
      <c r="J25" s="210">
        <v>16</v>
      </c>
      <c r="K25" s="32">
        <v>26</v>
      </c>
    </row>
    <row r="26" spans="1:11" ht="12.75">
      <c r="A26" s="32">
        <v>20</v>
      </c>
      <c r="B26" s="38" t="s">
        <v>34</v>
      </c>
      <c r="C26" s="32">
        <v>14</v>
      </c>
      <c r="D26" s="32">
        <v>12</v>
      </c>
      <c r="E26" s="32">
        <v>6</v>
      </c>
      <c r="F26" s="32">
        <v>2</v>
      </c>
      <c r="G26" s="32">
        <v>3</v>
      </c>
      <c r="H26" s="162">
        <v>1</v>
      </c>
      <c r="I26" s="32">
        <v>6</v>
      </c>
      <c r="J26" s="210">
        <v>4</v>
      </c>
      <c r="K26" s="32">
        <v>2</v>
      </c>
    </row>
    <row r="27" spans="1:11" ht="12.75">
      <c r="A27" s="32">
        <v>21</v>
      </c>
      <c r="B27" s="38" t="s">
        <v>35</v>
      </c>
      <c r="C27" s="32">
        <v>22</v>
      </c>
      <c r="D27" s="32">
        <v>19</v>
      </c>
      <c r="E27" s="32">
        <v>5</v>
      </c>
      <c r="F27" s="162">
        <v>4</v>
      </c>
      <c r="G27" s="162">
        <v>12</v>
      </c>
      <c r="H27" s="162">
        <v>9</v>
      </c>
      <c r="I27" s="162">
        <v>2</v>
      </c>
      <c r="J27" s="210">
        <v>7</v>
      </c>
      <c r="K27" s="32">
        <v>10</v>
      </c>
    </row>
    <row r="28" spans="1:11" ht="12.75">
      <c r="A28" s="32">
        <v>22</v>
      </c>
      <c r="B28" s="38" t="s">
        <v>36</v>
      </c>
      <c r="C28" s="32">
        <v>52</v>
      </c>
      <c r="D28" s="32">
        <v>36</v>
      </c>
      <c r="E28" s="32">
        <v>23</v>
      </c>
      <c r="F28" s="32">
        <v>15</v>
      </c>
      <c r="G28" s="32">
        <v>9</v>
      </c>
      <c r="H28" s="162">
        <v>4</v>
      </c>
      <c r="I28" s="32">
        <v>5</v>
      </c>
      <c r="J28" s="158">
        <v>17</v>
      </c>
      <c r="K28" s="162">
        <v>14</v>
      </c>
    </row>
    <row r="29" spans="1:11" ht="12.75">
      <c r="A29" s="32">
        <v>23</v>
      </c>
      <c r="B29" s="38" t="s">
        <v>37</v>
      </c>
      <c r="C29" s="162">
        <v>49</v>
      </c>
      <c r="D29" s="162">
        <v>31</v>
      </c>
      <c r="E29" s="162">
        <v>23</v>
      </c>
      <c r="F29" s="162">
        <v>14</v>
      </c>
      <c r="G29" s="162">
        <v>8</v>
      </c>
      <c r="H29" s="162">
        <v>5</v>
      </c>
      <c r="I29" s="162">
        <v>4</v>
      </c>
      <c r="J29" s="210">
        <v>6</v>
      </c>
      <c r="K29" s="162">
        <v>21</v>
      </c>
    </row>
    <row r="30" spans="1:11" ht="12.75">
      <c r="A30" s="32">
        <v>24</v>
      </c>
      <c r="B30" s="38" t="s">
        <v>38</v>
      </c>
      <c r="C30" s="162">
        <v>38</v>
      </c>
      <c r="D30" s="162">
        <v>31</v>
      </c>
      <c r="E30" s="162">
        <v>18</v>
      </c>
      <c r="F30" s="162">
        <v>8</v>
      </c>
      <c r="G30" s="162">
        <v>8</v>
      </c>
      <c r="H30" s="162">
        <v>6</v>
      </c>
      <c r="I30" s="162">
        <v>11</v>
      </c>
      <c r="J30" s="210">
        <v>7</v>
      </c>
      <c r="K30" s="162">
        <v>13</v>
      </c>
    </row>
    <row r="31" spans="1:11" ht="12.75">
      <c r="A31" s="32">
        <v>25</v>
      </c>
      <c r="B31" s="38" t="s">
        <v>39</v>
      </c>
      <c r="C31" s="32">
        <v>91</v>
      </c>
      <c r="D31" s="32">
        <v>55</v>
      </c>
      <c r="E31" s="32">
        <v>42</v>
      </c>
      <c r="F31" s="32">
        <v>34</v>
      </c>
      <c r="G31" s="32">
        <v>7</v>
      </c>
      <c r="H31" s="162">
        <v>5</v>
      </c>
      <c r="I31" s="32">
        <v>8</v>
      </c>
      <c r="J31" s="158">
        <v>16</v>
      </c>
      <c r="K31" s="32">
        <v>31</v>
      </c>
    </row>
    <row r="32" spans="1:11" ht="12.75">
      <c r="A32" s="32">
        <v>26</v>
      </c>
      <c r="B32" s="38" t="s">
        <v>40</v>
      </c>
      <c r="C32" s="32">
        <v>33</v>
      </c>
      <c r="D32" s="32">
        <v>23</v>
      </c>
      <c r="E32" s="32">
        <v>12</v>
      </c>
      <c r="F32" s="32">
        <v>8</v>
      </c>
      <c r="G32" s="32">
        <v>10</v>
      </c>
      <c r="H32" s="162">
        <v>3</v>
      </c>
      <c r="I32" s="32">
        <v>2</v>
      </c>
      <c r="J32" s="158">
        <v>8</v>
      </c>
      <c r="K32" s="32">
        <v>13</v>
      </c>
    </row>
    <row r="33" spans="1:11" ht="12.75">
      <c r="A33" s="32">
        <v>27</v>
      </c>
      <c r="B33" s="38" t="s">
        <v>41</v>
      </c>
      <c r="C33" s="162">
        <v>18</v>
      </c>
      <c r="D33" s="32">
        <v>14</v>
      </c>
      <c r="E33" s="32">
        <v>5</v>
      </c>
      <c r="F33" s="162">
        <v>1</v>
      </c>
      <c r="G33" s="32">
        <v>7</v>
      </c>
      <c r="H33" s="162">
        <v>2</v>
      </c>
      <c r="I33" s="162">
        <v>3</v>
      </c>
      <c r="J33" s="210">
        <v>6</v>
      </c>
      <c r="K33" s="162">
        <v>5</v>
      </c>
    </row>
    <row r="34" spans="1:11" ht="12.75">
      <c r="A34" s="32">
        <v>28</v>
      </c>
      <c r="B34" s="38" t="s">
        <v>42</v>
      </c>
      <c r="C34" s="32">
        <v>84</v>
      </c>
      <c r="D34" s="32">
        <v>50</v>
      </c>
      <c r="E34" s="32">
        <v>39</v>
      </c>
      <c r="F34" s="32">
        <v>32</v>
      </c>
      <c r="G34" s="32">
        <v>7</v>
      </c>
      <c r="H34" s="162">
        <v>4</v>
      </c>
      <c r="I34" s="32">
        <v>9</v>
      </c>
      <c r="J34" s="158">
        <v>9</v>
      </c>
      <c r="K34" s="32">
        <v>32</v>
      </c>
    </row>
    <row r="35" spans="1:11" ht="12.75">
      <c r="A35" s="32">
        <v>29</v>
      </c>
      <c r="B35" s="38" t="s">
        <v>43</v>
      </c>
      <c r="C35" s="32">
        <v>56</v>
      </c>
      <c r="D35" s="32">
        <v>34</v>
      </c>
      <c r="E35" s="32">
        <v>26</v>
      </c>
      <c r="F35" s="32">
        <v>21</v>
      </c>
      <c r="G35" s="32">
        <v>8</v>
      </c>
      <c r="H35" s="162">
        <v>1</v>
      </c>
      <c r="I35" s="32">
        <v>10</v>
      </c>
      <c r="J35" s="158">
        <v>2</v>
      </c>
      <c r="K35" s="32">
        <v>22</v>
      </c>
    </row>
    <row r="36" spans="1:11" ht="12.75">
      <c r="A36" s="32">
        <v>30</v>
      </c>
      <c r="B36" s="38" t="s">
        <v>44</v>
      </c>
      <c r="C36" s="32">
        <v>66</v>
      </c>
      <c r="D36" s="32">
        <v>47</v>
      </c>
      <c r="E36" s="32">
        <v>29</v>
      </c>
      <c r="F36" s="32">
        <v>13</v>
      </c>
      <c r="G36" s="32">
        <v>18</v>
      </c>
      <c r="H36" s="162">
        <v>4</v>
      </c>
      <c r="I36" s="162">
        <v>12</v>
      </c>
      <c r="J36" s="158">
        <v>16</v>
      </c>
      <c r="K36" s="32">
        <v>19</v>
      </c>
    </row>
    <row r="37" spans="1:11" ht="12.75">
      <c r="A37" s="32">
        <v>31</v>
      </c>
      <c r="B37" s="38" t="s">
        <v>45</v>
      </c>
      <c r="C37" s="32">
        <v>40</v>
      </c>
      <c r="D37" s="32">
        <v>28</v>
      </c>
      <c r="E37" s="32">
        <v>16</v>
      </c>
      <c r="F37" s="32">
        <v>9</v>
      </c>
      <c r="G37" s="32">
        <v>10</v>
      </c>
      <c r="H37" s="162">
        <v>4</v>
      </c>
      <c r="I37" s="32">
        <v>2</v>
      </c>
      <c r="J37" s="210">
        <v>6</v>
      </c>
      <c r="K37" s="32">
        <v>20</v>
      </c>
    </row>
    <row r="38" spans="1:11" ht="12.75">
      <c r="A38" s="32">
        <v>32</v>
      </c>
      <c r="B38" s="38" t="s">
        <v>46</v>
      </c>
      <c r="C38" s="32">
        <v>148</v>
      </c>
      <c r="D38" s="32">
        <v>112</v>
      </c>
      <c r="E38" s="32">
        <v>101</v>
      </c>
      <c r="F38" s="32">
        <v>79</v>
      </c>
      <c r="G38" s="32">
        <v>10</v>
      </c>
      <c r="H38" s="162">
        <v>10</v>
      </c>
      <c r="I38" s="32">
        <v>13</v>
      </c>
      <c r="J38" s="158">
        <v>32</v>
      </c>
      <c r="K38" s="32">
        <v>67</v>
      </c>
    </row>
    <row r="39" spans="1:11" ht="12.75">
      <c r="A39" s="32">
        <v>33</v>
      </c>
      <c r="B39" s="38" t="s">
        <v>57</v>
      </c>
      <c r="C39" s="162">
        <v>10</v>
      </c>
      <c r="D39" s="162">
        <v>5</v>
      </c>
      <c r="E39" s="162"/>
      <c r="F39" s="162"/>
      <c r="G39" s="162">
        <v>4</v>
      </c>
      <c r="H39" s="162">
        <v>1</v>
      </c>
      <c r="I39" s="162"/>
      <c r="J39" s="210">
        <v>1</v>
      </c>
      <c r="K39" s="32">
        <v>4</v>
      </c>
    </row>
    <row r="40" spans="1:11" ht="12.75">
      <c r="A40" s="122">
        <v>34</v>
      </c>
      <c r="B40" s="129" t="s">
        <v>260</v>
      </c>
      <c r="C40" s="32">
        <v>52</v>
      </c>
      <c r="D40" s="32">
        <v>32</v>
      </c>
      <c r="E40" s="32">
        <v>15</v>
      </c>
      <c r="F40" s="32">
        <v>7</v>
      </c>
      <c r="G40" s="162">
        <v>16</v>
      </c>
      <c r="H40" s="162">
        <v>10</v>
      </c>
      <c r="I40" s="162">
        <v>5</v>
      </c>
      <c r="J40" s="158">
        <v>6</v>
      </c>
      <c r="K40" s="162">
        <v>21</v>
      </c>
    </row>
    <row r="41" spans="1:11" ht="12.75">
      <c r="A41" s="122">
        <v>35</v>
      </c>
      <c r="B41" s="129" t="s">
        <v>251</v>
      </c>
      <c r="C41" s="32">
        <v>22</v>
      </c>
      <c r="D41" s="32">
        <v>21</v>
      </c>
      <c r="E41" s="32">
        <v>19</v>
      </c>
      <c r="F41" s="32">
        <v>13</v>
      </c>
      <c r="G41" s="32">
        <v>2</v>
      </c>
      <c r="H41" s="162">
        <v>2</v>
      </c>
      <c r="I41" s="32">
        <v>3</v>
      </c>
      <c r="J41" s="158">
        <v>8</v>
      </c>
      <c r="K41" s="32">
        <v>10</v>
      </c>
    </row>
    <row r="42" spans="1:11" ht="12.75">
      <c r="A42" s="122">
        <v>36</v>
      </c>
      <c r="B42" s="118" t="s">
        <v>182</v>
      </c>
      <c r="C42" s="97">
        <v>19</v>
      </c>
      <c r="D42" s="97">
        <v>17</v>
      </c>
      <c r="E42" s="97">
        <v>12</v>
      </c>
      <c r="F42" s="97">
        <v>4</v>
      </c>
      <c r="G42" s="97">
        <v>5</v>
      </c>
      <c r="H42" s="162">
        <v>4</v>
      </c>
      <c r="I42" s="32"/>
      <c r="J42" s="158">
        <v>6</v>
      </c>
      <c r="K42" s="162">
        <v>11</v>
      </c>
    </row>
    <row r="43" spans="1:11" ht="12.75">
      <c r="A43" s="122">
        <v>37</v>
      </c>
      <c r="B43" s="118" t="s">
        <v>185</v>
      </c>
      <c r="C43" s="97">
        <v>7</v>
      </c>
      <c r="D43" s="97">
        <v>5</v>
      </c>
      <c r="E43" s="97">
        <v>3</v>
      </c>
      <c r="F43" s="97">
        <v>2</v>
      </c>
      <c r="G43" s="97">
        <v>2</v>
      </c>
      <c r="H43" s="162">
        <v>1</v>
      </c>
      <c r="I43" s="32">
        <v>1</v>
      </c>
      <c r="J43" s="158"/>
      <c r="K43" s="162">
        <v>4</v>
      </c>
    </row>
    <row r="44" spans="1:11" ht="12.75">
      <c r="A44" s="122">
        <v>38</v>
      </c>
      <c r="B44" s="118" t="s">
        <v>250</v>
      </c>
      <c r="C44" s="212">
        <v>2</v>
      </c>
      <c r="D44" s="212">
        <v>1</v>
      </c>
      <c r="E44" s="212">
        <v>1</v>
      </c>
      <c r="F44" s="97">
        <v>1</v>
      </c>
      <c r="G44" s="97"/>
      <c r="H44" s="162"/>
      <c r="I44" s="32"/>
      <c r="J44" s="158">
        <v>1</v>
      </c>
      <c r="K44" s="162"/>
    </row>
    <row r="45" spans="1:11" ht="12.75">
      <c r="A45" s="122">
        <v>39</v>
      </c>
      <c r="B45" s="118" t="s">
        <v>240</v>
      </c>
      <c r="C45" s="212">
        <v>2</v>
      </c>
      <c r="D45" s="212">
        <v>1</v>
      </c>
      <c r="E45" s="212">
        <v>1</v>
      </c>
      <c r="F45" s="97">
        <v>1</v>
      </c>
      <c r="G45" s="97"/>
      <c r="H45" s="162"/>
      <c r="I45" s="32">
        <v>1</v>
      </c>
      <c r="J45" s="158"/>
      <c r="K45" s="162"/>
    </row>
    <row r="46" spans="1:11" ht="12.75">
      <c r="A46" s="122">
        <v>40</v>
      </c>
      <c r="B46" s="118" t="s">
        <v>48</v>
      </c>
      <c r="C46" s="97">
        <v>5</v>
      </c>
      <c r="D46" s="97">
        <v>3</v>
      </c>
      <c r="E46" s="97">
        <v>3</v>
      </c>
      <c r="F46" s="97"/>
      <c r="G46" s="97"/>
      <c r="H46" s="162"/>
      <c r="I46" s="32">
        <v>1</v>
      </c>
      <c r="J46" s="158"/>
      <c r="K46" s="162">
        <v>2</v>
      </c>
    </row>
    <row r="47" spans="1:11" ht="12.75">
      <c r="A47" s="23"/>
      <c r="B47" s="24" t="s">
        <v>270</v>
      </c>
      <c r="C47" s="169">
        <f aca="true" t="shared" si="0" ref="C47:K47">SUM(C7:C46)</f>
        <v>1590</v>
      </c>
      <c r="D47" s="213">
        <f t="shared" si="0"/>
        <v>1096</v>
      </c>
      <c r="E47" s="214">
        <f t="shared" si="0"/>
        <v>691</v>
      </c>
      <c r="F47" s="176">
        <f t="shared" si="0"/>
        <v>476</v>
      </c>
      <c r="G47" s="30">
        <f t="shared" si="0"/>
        <v>335</v>
      </c>
      <c r="H47" s="31">
        <f t="shared" si="0"/>
        <v>159</v>
      </c>
      <c r="I47" s="176">
        <f t="shared" si="0"/>
        <v>186</v>
      </c>
      <c r="J47" s="157">
        <f t="shared" si="0"/>
        <v>303</v>
      </c>
      <c r="K47" s="31">
        <f t="shared" si="0"/>
        <v>607</v>
      </c>
    </row>
    <row r="48" spans="1:11" ht="12.75">
      <c r="A48" s="23"/>
      <c r="B48" s="27" t="s">
        <v>49</v>
      </c>
      <c r="C48" s="32">
        <v>206</v>
      </c>
      <c r="D48" s="32">
        <v>165</v>
      </c>
      <c r="E48" s="32">
        <v>151</v>
      </c>
      <c r="F48" s="32">
        <v>117</v>
      </c>
      <c r="G48" s="32">
        <v>14</v>
      </c>
      <c r="H48" s="162">
        <v>7</v>
      </c>
      <c r="I48" s="32">
        <v>12</v>
      </c>
      <c r="J48" s="158">
        <v>38</v>
      </c>
      <c r="K48" s="162">
        <v>115</v>
      </c>
    </row>
    <row r="49" spans="1:11" ht="12.75">
      <c r="A49" s="23"/>
      <c r="B49" s="27" t="s">
        <v>50</v>
      </c>
      <c r="C49" s="32">
        <v>56</v>
      </c>
      <c r="D49" s="32">
        <v>49</v>
      </c>
      <c r="E49" s="32">
        <v>46</v>
      </c>
      <c r="F49" s="32">
        <v>26</v>
      </c>
      <c r="G49" s="32">
        <v>3</v>
      </c>
      <c r="H49" s="162">
        <v>1</v>
      </c>
      <c r="I49" s="32">
        <v>6</v>
      </c>
      <c r="J49" s="158">
        <v>5</v>
      </c>
      <c r="K49" s="162">
        <v>38</v>
      </c>
    </row>
    <row r="50" spans="1:11" ht="12.75">
      <c r="A50" s="23"/>
      <c r="B50" s="27" t="s">
        <v>51</v>
      </c>
      <c r="C50" s="162">
        <v>17</v>
      </c>
      <c r="D50" s="162">
        <v>13</v>
      </c>
      <c r="E50" s="162">
        <v>11</v>
      </c>
      <c r="F50" s="162">
        <v>7</v>
      </c>
      <c r="G50" s="162"/>
      <c r="H50" s="162"/>
      <c r="I50" s="162">
        <v>1</v>
      </c>
      <c r="J50" s="210">
        <v>4</v>
      </c>
      <c r="K50" s="162">
        <v>8</v>
      </c>
    </row>
    <row r="51" spans="1:11" ht="12.75">
      <c r="A51" s="23"/>
      <c r="B51" s="26" t="s">
        <v>52</v>
      </c>
      <c r="C51" s="31">
        <f aca="true" t="shared" si="1" ref="C51:K51">SUM(C47:C50)</f>
        <v>1869</v>
      </c>
      <c r="D51" s="31">
        <f t="shared" si="1"/>
        <v>1323</v>
      </c>
      <c r="E51" s="176">
        <f t="shared" si="1"/>
        <v>899</v>
      </c>
      <c r="F51" s="176">
        <f t="shared" si="1"/>
        <v>626</v>
      </c>
      <c r="G51" s="31">
        <f t="shared" si="1"/>
        <v>352</v>
      </c>
      <c r="H51" s="31">
        <f t="shared" si="1"/>
        <v>167</v>
      </c>
      <c r="I51" s="176">
        <f t="shared" si="1"/>
        <v>205</v>
      </c>
      <c r="J51" s="157">
        <f t="shared" si="1"/>
        <v>350</v>
      </c>
      <c r="K51" s="31">
        <f t="shared" si="1"/>
        <v>768</v>
      </c>
    </row>
    <row r="52" spans="1:11" ht="12.75">
      <c r="A52" s="23"/>
      <c r="B52" s="23" t="s">
        <v>254</v>
      </c>
      <c r="C52" s="32">
        <v>81</v>
      </c>
      <c r="D52" s="32">
        <v>51</v>
      </c>
      <c r="E52" s="32">
        <v>28</v>
      </c>
      <c r="F52" s="32">
        <v>16</v>
      </c>
      <c r="G52" s="32">
        <v>22</v>
      </c>
      <c r="H52" s="32">
        <v>17</v>
      </c>
      <c r="I52" s="32">
        <v>6</v>
      </c>
      <c r="J52" s="32">
        <v>16</v>
      </c>
      <c r="K52" s="32">
        <v>29</v>
      </c>
    </row>
    <row r="53" spans="1:11" ht="12.75">
      <c r="A53" s="25"/>
      <c r="B53" s="25" t="s">
        <v>253</v>
      </c>
      <c r="C53" s="30">
        <f aca="true" t="shared" si="2" ref="C53:K53">SUM(C51:C52)</f>
        <v>1950</v>
      </c>
      <c r="D53" s="30">
        <f t="shared" si="2"/>
        <v>1374</v>
      </c>
      <c r="E53" s="30">
        <f t="shared" si="2"/>
        <v>927</v>
      </c>
      <c r="F53" s="30">
        <f t="shared" si="2"/>
        <v>642</v>
      </c>
      <c r="G53" s="30">
        <f t="shared" si="2"/>
        <v>374</v>
      </c>
      <c r="H53" s="30">
        <f t="shared" si="2"/>
        <v>184</v>
      </c>
      <c r="I53" s="30">
        <f t="shared" si="2"/>
        <v>211</v>
      </c>
      <c r="J53" s="30">
        <f t="shared" si="2"/>
        <v>366</v>
      </c>
      <c r="K53" s="30">
        <f t="shared" si="2"/>
        <v>797</v>
      </c>
    </row>
  </sheetData>
  <sheetProtection/>
  <mergeCells count="3">
    <mergeCell ref="A2:K2"/>
    <mergeCell ref="E4:H4"/>
    <mergeCell ref="I4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K47"/>
  <sheetViews>
    <sheetView zoomScalePageLayoutView="0" workbookViewId="0" topLeftCell="A37">
      <selection activeCell="B43" sqref="B43"/>
    </sheetView>
  </sheetViews>
  <sheetFormatPr defaultColWidth="9.00390625" defaultRowHeight="12.75"/>
  <cols>
    <col min="1" max="1" width="4.875" style="0" customWidth="1"/>
    <col min="2" max="2" width="15.25390625" style="0" customWidth="1"/>
    <col min="3" max="3" width="6.375" style="0" customWidth="1"/>
    <col min="4" max="6" width="6.75390625" style="0" customWidth="1"/>
    <col min="7" max="7" width="7.25390625" style="0" customWidth="1"/>
    <col min="8" max="8" width="7.00390625" style="0" customWidth="1"/>
    <col min="9" max="9" width="7.375" style="0" customWidth="1"/>
    <col min="10" max="10" width="6.875" style="0" customWidth="1"/>
    <col min="11" max="11" width="8.00390625" style="0" customWidth="1"/>
  </cols>
  <sheetData>
    <row r="1" spans="10:11" ht="12.75">
      <c r="J1" s="28" t="s">
        <v>166</v>
      </c>
      <c r="K1" s="82"/>
    </row>
    <row r="2" spans="1:11" ht="14.25">
      <c r="A2" s="228" t="s">
        <v>167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>
      <c r="A4" s="40"/>
      <c r="B4" s="40"/>
      <c r="C4" s="10" t="s">
        <v>149</v>
      </c>
      <c r="D4" s="10" t="s">
        <v>150</v>
      </c>
      <c r="E4" s="255" t="s">
        <v>151</v>
      </c>
      <c r="F4" s="256"/>
      <c r="G4" s="256"/>
      <c r="H4" s="257"/>
      <c r="I4" s="255" t="s">
        <v>152</v>
      </c>
      <c r="J4" s="256"/>
      <c r="K4" s="257"/>
    </row>
    <row r="5" spans="1:11" ht="12.75">
      <c r="A5" s="12" t="s">
        <v>2</v>
      </c>
      <c r="B5" s="12" t="s">
        <v>3</v>
      </c>
      <c r="C5" s="13" t="s">
        <v>153</v>
      </c>
      <c r="D5" s="13" t="s">
        <v>154</v>
      </c>
      <c r="E5" s="42" t="s">
        <v>155</v>
      </c>
      <c r="F5" s="40" t="s">
        <v>59</v>
      </c>
      <c r="G5" s="41" t="s">
        <v>156</v>
      </c>
      <c r="H5" s="80" t="s">
        <v>59</v>
      </c>
      <c r="I5" s="13" t="s">
        <v>157</v>
      </c>
      <c r="J5" s="84" t="s">
        <v>158</v>
      </c>
      <c r="K5" s="84" t="s">
        <v>159</v>
      </c>
    </row>
    <row r="6" spans="1:11" ht="12.75">
      <c r="A6" s="62"/>
      <c r="B6" s="62"/>
      <c r="C6" s="19" t="s">
        <v>8</v>
      </c>
      <c r="D6" s="19"/>
      <c r="E6" s="81" t="s">
        <v>160</v>
      </c>
      <c r="F6" s="44" t="s">
        <v>161</v>
      </c>
      <c r="G6" s="80" t="s">
        <v>162</v>
      </c>
      <c r="H6" s="80" t="s">
        <v>161</v>
      </c>
      <c r="I6" s="13" t="s">
        <v>163</v>
      </c>
      <c r="J6" s="84" t="s">
        <v>164</v>
      </c>
      <c r="K6" s="84" t="s">
        <v>164</v>
      </c>
    </row>
    <row r="7" spans="1:11" ht="12.75">
      <c r="A7" s="18">
        <v>1</v>
      </c>
      <c r="B7" s="27" t="s">
        <v>14</v>
      </c>
      <c r="C7" s="32">
        <v>10</v>
      </c>
      <c r="D7" s="32">
        <v>6</v>
      </c>
      <c r="E7" s="32">
        <v>2</v>
      </c>
      <c r="F7" s="32">
        <v>1</v>
      </c>
      <c r="G7" s="32">
        <v>4</v>
      </c>
      <c r="H7" s="162">
        <v>2</v>
      </c>
      <c r="I7" s="32"/>
      <c r="J7" s="158">
        <v>2</v>
      </c>
      <c r="K7" s="162">
        <v>4</v>
      </c>
    </row>
    <row r="8" spans="1:11" ht="12.75">
      <c r="A8" s="92">
        <v>2</v>
      </c>
      <c r="B8" s="38" t="s">
        <v>15</v>
      </c>
      <c r="C8" s="162">
        <v>7</v>
      </c>
      <c r="D8" s="32">
        <v>4</v>
      </c>
      <c r="E8" s="162">
        <v>1</v>
      </c>
      <c r="F8" s="32">
        <v>1</v>
      </c>
      <c r="G8" s="32">
        <v>2</v>
      </c>
      <c r="H8" s="162"/>
      <c r="I8" s="32"/>
      <c r="J8" s="158">
        <v>2</v>
      </c>
      <c r="K8" s="162">
        <v>2</v>
      </c>
    </row>
    <row r="9" spans="1:11" ht="12.75">
      <c r="A9" s="92">
        <v>3</v>
      </c>
      <c r="B9" s="38" t="s">
        <v>16</v>
      </c>
      <c r="C9" s="32">
        <v>60</v>
      </c>
      <c r="D9" s="32">
        <v>40</v>
      </c>
      <c r="E9" s="32">
        <v>29</v>
      </c>
      <c r="F9" s="32">
        <v>20</v>
      </c>
      <c r="G9" s="32">
        <v>10</v>
      </c>
      <c r="H9" s="162">
        <v>7</v>
      </c>
      <c r="I9" s="32">
        <v>2</v>
      </c>
      <c r="J9" s="158">
        <v>15</v>
      </c>
      <c r="K9" s="162">
        <v>23</v>
      </c>
    </row>
    <row r="10" spans="1:11" ht="12.75">
      <c r="A10" s="92">
        <v>4</v>
      </c>
      <c r="B10" s="38" t="s">
        <v>17</v>
      </c>
      <c r="C10" s="162">
        <v>6</v>
      </c>
      <c r="D10" s="162">
        <v>5</v>
      </c>
      <c r="E10" s="162"/>
      <c r="F10" s="162"/>
      <c r="G10" s="162">
        <v>4</v>
      </c>
      <c r="H10" s="162">
        <v>2</v>
      </c>
      <c r="I10" s="162">
        <v>3</v>
      </c>
      <c r="J10" s="210">
        <v>1</v>
      </c>
      <c r="K10" s="162">
        <v>1</v>
      </c>
    </row>
    <row r="11" spans="1:11" ht="12.75">
      <c r="A11" s="92">
        <v>5</v>
      </c>
      <c r="B11" s="38" t="s">
        <v>18</v>
      </c>
      <c r="C11" s="32">
        <v>12</v>
      </c>
      <c r="D11" s="32">
        <v>7</v>
      </c>
      <c r="E11" s="32">
        <v>2</v>
      </c>
      <c r="F11" s="32"/>
      <c r="G11" s="32">
        <v>3</v>
      </c>
      <c r="H11" s="162"/>
      <c r="I11" s="32">
        <v>2</v>
      </c>
      <c r="J11" s="158">
        <v>3</v>
      </c>
      <c r="K11" s="32">
        <v>2</v>
      </c>
    </row>
    <row r="12" spans="1:11" ht="12.75">
      <c r="A12" s="92">
        <v>6</v>
      </c>
      <c r="B12" s="38" t="s">
        <v>19</v>
      </c>
      <c r="C12" s="32">
        <v>63</v>
      </c>
      <c r="D12" s="32">
        <v>41</v>
      </c>
      <c r="E12" s="32">
        <v>27</v>
      </c>
      <c r="F12" s="32">
        <v>23</v>
      </c>
      <c r="G12" s="32">
        <v>14</v>
      </c>
      <c r="H12" s="162">
        <v>8</v>
      </c>
      <c r="I12" s="32">
        <v>3</v>
      </c>
      <c r="J12" s="158">
        <v>10</v>
      </c>
      <c r="K12" s="32">
        <v>28</v>
      </c>
    </row>
    <row r="13" spans="1:11" ht="12.75">
      <c r="A13" s="92">
        <v>7</v>
      </c>
      <c r="B13" s="38" t="s">
        <v>20</v>
      </c>
      <c r="C13" s="32">
        <v>5</v>
      </c>
      <c r="D13" s="32">
        <v>5</v>
      </c>
      <c r="E13" s="32">
        <v>1</v>
      </c>
      <c r="F13" s="32"/>
      <c r="G13" s="32">
        <v>3</v>
      </c>
      <c r="H13" s="162"/>
      <c r="I13" s="32"/>
      <c r="J13" s="158">
        <v>1</v>
      </c>
      <c r="K13" s="162">
        <v>4</v>
      </c>
    </row>
    <row r="14" spans="1:11" ht="12.75">
      <c r="A14" s="92">
        <v>8</v>
      </c>
      <c r="B14" s="38" t="s">
        <v>21</v>
      </c>
      <c r="C14" s="162">
        <v>28</v>
      </c>
      <c r="D14" s="162">
        <v>13</v>
      </c>
      <c r="E14" s="162">
        <v>2</v>
      </c>
      <c r="F14" s="162">
        <v>2</v>
      </c>
      <c r="G14" s="162">
        <v>11</v>
      </c>
      <c r="H14" s="162">
        <v>6</v>
      </c>
      <c r="I14" s="32">
        <v>2</v>
      </c>
      <c r="J14" s="210">
        <v>2</v>
      </c>
      <c r="K14" s="32">
        <v>9</v>
      </c>
    </row>
    <row r="15" spans="1:11" ht="12.75">
      <c r="A15" s="92">
        <v>9</v>
      </c>
      <c r="B15" s="38" t="s">
        <v>22</v>
      </c>
      <c r="C15" s="32">
        <v>31</v>
      </c>
      <c r="D15" s="32">
        <v>20</v>
      </c>
      <c r="E15" s="32">
        <v>13</v>
      </c>
      <c r="F15" s="32">
        <v>7</v>
      </c>
      <c r="G15" s="32">
        <v>7</v>
      </c>
      <c r="H15" s="162">
        <v>3</v>
      </c>
      <c r="I15" s="32">
        <v>1</v>
      </c>
      <c r="J15" s="158">
        <v>7</v>
      </c>
      <c r="K15" s="32">
        <v>12</v>
      </c>
    </row>
    <row r="16" spans="1:11" ht="12.75">
      <c r="A16" s="92">
        <v>10</v>
      </c>
      <c r="B16" s="38" t="s">
        <v>23</v>
      </c>
      <c r="C16" s="32">
        <v>38</v>
      </c>
      <c r="D16" s="32">
        <v>24</v>
      </c>
      <c r="E16" s="32">
        <v>21</v>
      </c>
      <c r="F16" s="162">
        <v>16</v>
      </c>
      <c r="G16" s="162">
        <v>2</v>
      </c>
      <c r="H16" s="162">
        <v>1</v>
      </c>
      <c r="I16" s="32">
        <v>4</v>
      </c>
      <c r="J16" s="158">
        <v>7</v>
      </c>
      <c r="K16" s="162">
        <v>13</v>
      </c>
    </row>
    <row r="17" spans="1:11" ht="12.75">
      <c r="A17" s="92">
        <v>11</v>
      </c>
      <c r="B17" s="38" t="s">
        <v>24</v>
      </c>
      <c r="C17" s="32">
        <v>9</v>
      </c>
      <c r="D17" s="32">
        <v>6</v>
      </c>
      <c r="E17" s="32">
        <v>3</v>
      </c>
      <c r="F17" s="32">
        <v>3</v>
      </c>
      <c r="G17" s="32">
        <v>3</v>
      </c>
      <c r="H17" s="162">
        <v>2</v>
      </c>
      <c r="I17" s="32">
        <v>3</v>
      </c>
      <c r="J17" s="210">
        <v>1</v>
      </c>
      <c r="K17" s="32">
        <v>2</v>
      </c>
    </row>
    <row r="18" spans="1:11" ht="12.75">
      <c r="A18" s="92">
        <v>12</v>
      </c>
      <c r="B18" s="38" t="s">
        <v>25</v>
      </c>
      <c r="C18" s="96">
        <v>30</v>
      </c>
      <c r="D18" s="97">
        <v>17</v>
      </c>
      <c r="E18" s="97">
        <v>9</v>
      </c>
      <c r="F18" s="97">
        <v>8</v>
      </c>
      <c r="G18" s="97">
        <v>8</v>
      </c>
      <c r="H18" s="162">
        <v>7</v>
      </c>
      <c r="I18" s="162">
        <v>2</v>
      </c>
      <c r="J18" s="158">
        <v>3</v>
      </c>
      <c r="K18" s="32">
        <v>12</v>
      </c>
    </row>
    <row r="19" spans="1:11" ht="12.75">
      <c r="A19" s="92">
        <v>13</v>
      </c>
      <c r="B19" s="38" t="s">
        <v>26</v>
      </c>
      <c r="C19" s="162">
        <v>20</v>
      </c>
      <c r="D19" s="32">
        <v>15</v>
      </c>
      <c r="E19" s="32">
        <v>4</v>
      </c>
      <c r="F19" s="32">
        <v>3</v>
      </c>
      <c r="G19" s="32">
        <v>5</v>
      </c>
      <c r="H19" s="162">
        <v>1</v>
      </c>
      <c r="I19" s="32">
        <v>8</v>
      </c>
      <c r="J19" s="158">
        <v>2</v>
      </c>
      <c r="K19" s="32">
        <v>5</v>
      </c>
    </row>
    <row r="20" spans="1:11" ht="12.75">
      <c r="A20" s="92">
        <v>14</v>
      </c>
      <c r="B20" s="38" t="s">
        <v>28</v>
      </c>
      <c r="C20" s="162">
        <v>22</v>
      </c>
      <c r="D20" s="162">
        <v>14</v>
      </c>
      <c r="E20" s="162">
        <v>7</v>
      </c>
      <c r="F20" s="162">
        <v>7</v>
      </c>
      <c r="G20" s="162">
        <v>7</v>
      </c>
      <c r="H20" s="162">
        <v>3</v>
      </c>
      <c r="I20" s="162">
        <v>2</v>
      </c>
      <c r="J20" s="210">
        <v>4</v>
      </c>
      <c r="K20" s="32">
        <v>8</v>
      </c>
    </row>
    <row r="21" spans="1:11" ht="12.75">
      <c r="A21" s="92">
        <v>15</v>
      </c>
      <c r="B21" s="38" t="s">
        <v>29</v>
      </c>
      <c r="C21" s="32">
        <v>50</v>
      </c>
      <c r="D21" s="32">
        <v>38</v>
      </c>
      <c r="E21" s="32">
        <v>28</v>
      </c>
      <c r="F21" s="32">
        <v>24</v>
      </c>
      <c r="G21" s="32">
        <v>7</v>
      </c>
      <c r="H21" s="162">
        <v>2</v>
      </c>
      <c r="I21" s="32">
        <v>5</v>
      </c>
      <c r="J21" s="158">
        <v>9</v>
      </c>
      <c r="K21" s="32">
        <v>24</v>
      </c>
    </row>
    <row r="22" spans="1:11" ht="12.75">
      <c r="A22" s="92">
        <v>16</v>
      </c>
      <c r="B22" s="38" t="s">
        <v>30</v>
      </c>
      <c r="C22" s="96">
        <v>3</v>
      </c>
      <c r="D22" s="96">
        <v>3</v>
      </c>
      <c r="E22" s="96">
        <v>1</v>
      </c>
      <c r="F22" s="96"/>
      <c r="G22" s="96">
        <v>2</v>
      </c>
      <c r="H22" s="96"/>
      <c r="I22" s="96">
        <v>2</v>
      </c>
      <c r="J22" s="211"/>
      <c r="K22" s="32">
        <v>1</v>
      </c>
    </row>
    <row r="23" spans="1:11" ht="12.75">
      <c r="A23" s="92">
        <v>17</v>
      </c>
      <c r="B23" s="38" t="s">
        <v>31</v>
      </c>
      <c r="C23" s="162">
        <v>32</v>
      </c>
      <c r="D23" s="162">
        <v>23</v>
      </c>
      <c r="E23" s="162">
        <v>16</v>
      </c>
      <c r="F23" s="162">
        <v>13</v>
      </c>
      <c r="G23" s="162">
        <v>7</v>
      </c>
      <c r="H23" s="162">
        <v>6</v>
      </c>
      <c r="I23" s="162">
        <v>2</v>
      </c>
      <c r="J23" s="210">
        <v>3</v>
      </c>
      <c r="K23" s="32">
        <v>18</v>
      </c>
    </row>
    <row r="24" spans="1:11" ht="12.75">
      <c r="A24" s="92">
        <v>18</v>
      </c>
      <c r="B24" s="38" t="s">
        <v>32</v>
      </c>
      <c r="C24" s="162">
        <v>11</v>
      </c>
      <c r="D24" s="162">
        <v>9</v>
      </c>
      <c r="E24" s="162">
        <v>4</v>
      </c>
      <c r="F24" s="162">
        <v>2</v>
      </c>
      <c r="G24" s="162">
        <v>5</v>
      </c>
      <c r="H24" s="162">
        <v>1</v>
      </c>
      <c r="I24" s="162">
        <v>1</v>
      </c>
      <c r="J24" s="210">
        <v>3</v>
      </c>
      <c r="K24" s="32">
        <v>5</v>
      </c>
    </row>
    <row r="25" spans="1:11" ht="12.75">
      <c r="A25" s="92">
        <v>19</v>
      </c>
      <c r="B25" s="38" t="s">
        <v>33</v>
      </c>
      <c r="C25" s="162">
        <v>40</v>
      </c>
      <c r="D25" s="162">
        <v>25</v>
      </c>
      <c r="E25" s="162">
        <v>9</v>
      </c>
      <c r="F25" s="162">
        <v>9</v>
      </c>
      <c r="G25" s="162">
        <v>10</v>
      </c>
      <c r="H25" s="162">
        <v>5</v>
      </c>
      <c r="I25" s="162"/>
      <c r="J25" s="210">
        <v>9</v>
      </c>
      <c r="K25" s="32">
        <v>16</v>
      </c>
    </row>
    <row r="26" spans="1:11" ht="12.75">
      <c r="A26" s="92">
        <v>20</v>
      </c>
      <c r="B26" s="38" t="s">
        <v>34</v>
      </c>
      <c r="C26" s="32">
        <v>14</v>
      </c>
      <c r="D26" s="32">
        <v>12</v>
      </c>
      <c r="E26" s="32">
        <v>6</v>
      </c>
      <c r="F26" s="32">
        <v>2</v>
      </c>
      <c r="G26" s="32">
        <v>3</v>
      </c>
      <c r="H26" s="162">
        <v>1</v>
      </c>
      <c r="I26" s="32">
        <v>6</v>
      </c>
      <c r="J26" s="210">
        <v>4</v>
      </c>
      <c r="K26" s="32">
        <v>2</v>
      </c>
    </row>
    <row r="27" spans="1:11" ht="12.75">
      <c r="A27" s="92">
        <v>21</v>
      </c>
      <c r="B27" s="38" t="s">
        <v>35</v>
      </c>
      <c r="C27" s="32">
        <v>9</v>
      </c>
      <c r="D27" s="32">
        <v>9</v>
      </c>
      <c r="E27" s="32">
        <v>1</v>
      </c>
      <c r="F27" s="162"/>
      <c r="G27" s="162">
        <v>6</v>
      </c>
      <c r="H27" s="162">
        <v>3</v>
      </c>
      <c r="I27" s="162">
        <v>2</v>
      </c>
      <c r="J27" s="210">
        <v>4</v>
      </c>
      <c r="K27" s="32">
        <v>3</v>
      </c>
    </row>
    <row r="28" spans="1:11" ht="12.75">
      <c r="A28" s="92">
        <v>22</v>
      </c>
      <c r="B28" s="38" t="s">
        <v>36</v>
      </c>
      <c r="C28" s="32">
        <v>52</v>
      </c>
      <c r="D28" s="32">
        <v>36</v>
      </c>
      <c r="E28" s="32">
        <v>23</v>
      </c>
      <c r="F28" s="32">
        <v>15</v>
      </c>
      <c r="G28" s="32">
        <v>9</v>
      </c>
      <c r="H28" s="162">
        <v>4</v>
      </c>
      <c r="I28" s="32">
        <v>5</v>
      </c>
      <c r="J28" s="158">
        <v>17</v>
      </c>
      <c r="K28" s="162">
        <v>14</v>
      </c>
    </row>
    <row r="29" spans="1:11" ht="12.75">
      <c r="A29" s="92">
        <v>23</v>
      </c>
      <c r="B29" s="38" t="s">
        <v>37</v>
      </c>
      <c r="C29" s="162">
        <v>49</v>
      </c>
      <c r="D29" s="162">
        <v>31</v>
      </c>
      <c r="E29" s="162">
        <v>23</v>
      </c>
      <c r="F29" s="162">
        <v>14</v>
      </c>
      <c r="G29" s="162">
        <v>8</v>
      </c>
      <c r="H29" s="162">
        <v>5</v>
      </c>
      <c r="I29" s="162">
        <v>4</v>
      </c>
      <c r="J29" s="210">
        <v>6</v>
      </c>
      <c r="K29" s="162">
        <v>21</v>
      </c>
    </row>
    <row r="30" spans="1:11" ht="12.75">
      <c r="A30" s="92">
        <v>24</v>
      </c>
      <c r="B30" s="38" t="s">
        <v>38</v>
      </c>
      <c r="C30" s="162">
        <v>14</v>
      </c>
      <c r="D30" s="162">
        <v>12</v>
      </c>
      <c r="E30" s="162">
        <v>4</v>
      </c>
      <c r="F30" s="162">
        <v>3</v>
      </c>
      <c r="G30" s="162">
        <v>5</v>
      </c>
      <c r="H30" s="162">
        <v>4</v>
      </c>
      <c r="I30" s="162">
        <v>2</v>
      </c>
      <c r="J30" s="210">
        <v>5</v>
      </c>
      <c r="K30" s="162">
        <v>5</v>
      </c>
    </row>
    <row r="31" spans="1:11" ht="12.75">
      <c r="A31" s="92">
        <v>25</v>
      </c>
      <c r="B31" s="38" t="s">
        <v>39</v>
      </c>
      <c r="C31" s="32">
        <v>91</v>
      </c>
      <c r="D31" s="32">
        <v>55</v>
      </c>
      <c r="E31" s="32">
        <v>42</v>
      </c>
      <c r="F31" s="32">
        <v>34</v>
      </c>
      <c r="G31" s="32">
        <v>7</v>
      </c>
      <c r="H31" s="162">
        <v>5</v>
      </c>
      <c r="I31" s="32">
        <v>8</v>
      </c>
      <c r="J31" s="158">
        <v>16</v>
      </c>
      <c r="K31" s="32">
        <v>31</v>
      </c>
    </row>
    <row r="32" spans="1:11" ht="12.75">
      <c r="A32" s="92">
        <v>26</v>
      </c>
      <c r="B32" s="38" t="s">
        <v>40</v>
      </c>
      <c r="C32" s="32">
        <v>7</v>
      </c>
      <c r="D32" s="32">
        <v>5</v>
      </c>
      <c r="E32" s="32">
        <v>2</v>
      </c>
      <c r="F32" s="32">
        <v>1</v>
      </c>
      <c r="G32" s="32">
        <v>3</v>
      </c>
      <c r="H32" s="162"/>
      <c r="I32" s="32">
        <v>1</v>
      </c>
      <c r="J32" s="158">
        <v>2</v>
      </c>
      <c r="K32" s="32">
        <v>2</v>
      </c>
    </row>
    <row r="33" spans="1:11" ht="12.75">
      <c r="A33" s="92">
        <v>27</v>
      </c>
      <c r="B33" s="38" t="s">
        <v>41</v>
      </c>
      <c r="C33" s="162">
        <v>6</v>
      </c>
      <c r="D33" s="32">
        <v>5</v>
      </c>
      <c r="E33" s="32">
        <v>2</v>
      </c>
      <c r="F33" s="162">
        <v>1</v>
      </c>
      <c r="G33" s="32">
        <v>3</v>
      </c>
      <c r="H33" s="162">
        <v>1</v>
      </c>
      <c r="I33" s="162">
        <v>1</v>
      </c>
      <c r="J33" s="210">
        <v>1</v>
      </c>
      <c r="K33" s="162">
        <v>3</v>
      </c>
    </row>
    <row r="34" spans="1:11" ht="12.75">
      <c r="A34" s="92">
        <v>28</v>
      </c>
      <c r="B34" s="38" t="s">
        <v>42</v>
      </c>
      <c r="C34" s="32">
        <v>45</v>
      </c>
      <c r="D34" s="32">
        <v>24</v>
      </c>
      <c r="E34" s="32">
        <v>16</v>
      </c>
      <c r="F34" s="32">
        <v>11</v>
      </c>
      <c r="G34" s="32">
        <v>4</v>
      </c>
      <c r="H34" s="162">
        <v>4</v>
      </c>
      <c r="I34" s="32">
        <v>4</v>
      </c>
      <c r="J34" s="158">
        <v>4</v>
      </c>
      <c r="K34" s="32">
        <v>16</v>
      </c>
    </row>
    <row r="35" spans="1:11" ht="12.75">
      <c r="A35" s="92">
        <v>29</v>
      </c>
      <c r="B35" s="38" t="s">
        <v>43</v>
      </c>
      <c r="C35" s="32">
        <v>56</v>
      </c>
      <c r="D35" s="32">
        <v>34</v>
      </c>
      <c r="E35" s="32">
        <v>26</v>
      </c>
      <c r="F35" s="32">
        <v>21</v>
      </c>
      <c r="G35" s="32">
        <v>8</v>
      </c>
      <c r="H35" s="162">
        <v>1</v>
      </c>
      <c r="I35" s="32">
        <v>10</v>
      </c>
      <c r="J35" s="158">
        <v>2</v>
      </c>
      <c r="K35" s="32">
        <v>22</v>
      </c>
    </row>
    <row r="36" spans="1:11" ht="12.75">
      <c r="A36" s="92">
        <v>30</v>
      </c>
      <c r="B36" s="38" t="s">
        <v>44</v>
      </c>
      <c r="C36" s="32">
        <v>6</v>
      </c>
      <c r="D36" s="32">
        <v>3</v>
      </c>
      <c r="E36" s="32"/>
      <c r="F36" s="32"/>
      <c r="G36" s="32">
        <v>3</v>
      </c>
      <c r="H36" s="162"/>
      <c r="I36" s="162"/>
      <c r="J36" s="158">
        <v>1</v>
      </c>
      <c r="K36" s="32">
        <v>2</v>
      </c>
    </row>
    <row r="37" spans="1:11" ht="12.75">
      <c r="A37" s="92">
        <v>31</v>
      </c>
      <c r="B37" s="38" t="s">
        <v>45</v>
      </c>
      <c r="C37" s="32">
        <v>2</v>
      </c>
      <c r="D37" s="32">
        <v>2</v>
      </c>
      <c r="E37" s="32"/>
      <c r="F37" s="32"/>
      <c r="G37" s="32">
        <v>1</v>
      </c>
      <c r="H37" s="162"/>
      <c r="I37" s="32"/>
      <c r="J37" s="210"/>
      <c r="K37" s="32">
        <v>2</v>
      </c>
    </row>
    <row r="38" spans="1:11" ht="12.75">
      <c r="A38" s="92">
        <v>32</v>
      </c>
      <c r="B38" s="38" t="s">
        <v>46</v>
      </c>
      <c r="C38" s="32">
        <v>14</v>
      </c>
      <c r="D38" s="32">
        <v>11</v>
      </c>
      <c r="E38" s="32">
        <v>9</v>
      </c>
      <c r="F38" s="32">
        <v>5</v>
      </c>
      <c r="G38" s="32">
        <v>1</v>
      </c>
      <c r="H38" s="162">
        <v>1</v>
      </c>
      <c r="I38" s="32">
        <v>3</v>
      </c>
      <c r="J38" s="158">
        <v>5</v>
      </c>
      <c r="K38" s="32">
        <v>3</v>
      </c>
    </row>
    <row r="39" spans="1:11" ht="12.75">
      <c r="A39" s="92">
        <v>33</v>
      </c>
      <c r="B39" s="38" t="s">
        <v>63</v>
      </c>
      <c r="C39" s="162">
        <v>10</v>
      </c>
      <c r="D39" s="162">
        <v>5</v>
      </c>
      <c r="E39" s="162"/>
      <c r="F39" s="162"/>
      <c r="G39" s="162">
        <v>4</v>
      </c>
      <c r="H39" s="162">
        <v>1</v>
      </c>
      <c r="I39" s="162"/>
      <c r="J39" s="210">
        <v>1</v>
      </c>
      <c r="K39" s="32">
        <v>4</v>
      </c>
    </row>
    <row r="40" spans="1:11" ht="12.75">
      <c r="A40" s="135">
        <v>34</v>
      </c>
      <c r="B40" s="129" t="s">
        <v>260</v>
      </c>
      <c r="C40" s="32">
        <v>2</v>
      </c>
      <c r="D40" s="32">
        <v>2</v>
      </c>
      <c r="E40" s="32"/>
      <c r="F40" s="32"/>
      <c r="G40" s="162">
        <v>1</v>
      </c>
      <c r="H40" s="162"/>
      <c r="I40" s="162">
        <v>1</v>
      </c>
      <c r="J40" s="158">
        <v>1</v>
      </c>
      <c r="K40" s="162"/>
    </row>
    <row r="41" spans="1:11" ht="12.75">
      <c r="A41" s="135">
        <v>35</v>
      </c>
      <c r="B41" s="129" t="s">
        <v>251</v>
      </c>
      <c r="C41" s="32">
        <v>22</v>
      </c>
      <c r="D41" s="32">
        <v>21</v>
      </c>
      <c r="E41" s="32">
        <v>19</v>
      </c>
      <c r="F41" s="32">
        <v>13</v>
      </c>
      <c r="G41" s="32">
        <v>2</v>
      </c>
      <c r="H41" s="162">
        <v>2</v>
      </c>
      <c r="I41" s="32">
        <v>3</v>
      </c>
      <c r="J41" s="158">
        <v>8</v>
      </c>
      <c r="K41" s="32">
        <v>10</v>
      </c>
    </row>
    <row r="42" spans="1:11" ht="12.75">
      <c r="A42" s="218">
        <v>36</v>
      </c>
      <c r="B42" s="120" t="s">
        <v>185</v>
      </c>
      <c r="C42" s="97">
        <v>7</v>
      </c>
      <c r="D42" s="97">
        <v>5</v>
      </c>
      <c r="E42" s="97">
        <v>3</v>
      </c>
      <c r="F42" s="97">
        <v>2</v>
      </c>
      <c r="G42" s="97">
        <v>2</v>
      </c>
      <c r="H42" s="162">
        <v>1</v>
      </c>
      <c r="I42" s="32">
        <v>1</v>
      </c>
      <c r="J42" s="158"/>
      <c r="K42" s="162">
        <v>4</v>
      </c>
    </row>
    <row r="43" spans="1:11" ht="12.75">
      <c r="A43" s="218">
        <v>37</v>
      </c>
      <c r="B43" s="120" t="s">
        <v>247</v>
      </c>
      <c r="C43" s="212">
        <v>2</v>
      </c>
      <c r="D43" s="212">
        <v>1</v>
      </c>
      <c r="E43" s="212">
        <v>1</v>
      </c>
      <c r="F43" s="97">
        <v>1</v>
      </c>
      <c r="G43" s="97"/>
      <c r="H43" s="162"/>
      <c r="I43" s="32"/>
      <c r="J43" s="158">
        <v>1</v>
      </c>
      <c r="K43" s="162"/>
    </row>
    <row r="44" spans="1:11" ht="12.75">
      <c r="A44" s="218">
        <v>38</v>
      </c>
      <c r="B44" s="120" t="s">
        <v>240</v>
      </c>
      <c r="C44" s="212">
        <v>2</v>
      </c>
      <c r="D44" s="212">
        <v>1</v>
      </c>
      <c r="E44" s="212">
        <v>1</v>
      </c>
      <c r="F44" s="97">
        <v>1</v>
      </c>
      <c r="G44" s="97"/>
      <c r="H44" s="162"/>
      <c r="I44" s="32">
        <v>1</v>
      </c>
      <c r="J44" s="158"/>
      <c r="K44" s="162"/>
    </row>
    <row r="45" spans="1:11" ht="12.75">
      <c r="A45" s="48"/>
      <c r="B45" s="26" t="s">
        <v>270</v>
      </c>
      <c r="C45" s="169">
        <f aca="true" t="shared" si="0" ref="C45:K45">SUM(C7:C44)</f>
        <v>887</v>
      </c>
      <c r="D45" s="213">
        <f t="shared" si="0"/>
        <v>589</v>
      </c>
      <c r="E45" s="214">
        <f t="shared" si="0"/>
        <v>357</v>
      </c>
      <c r="F45" s="176">
        <f t="shared" si="0"/>
        <v>263</v>
      </c>
      <c r="G45" s="30">
        <f t="shared" si="0"/>
        <v>184</v>
      </c>
      <c r="H45" s="31">
        <f t="shared" si="0"/>
        <v>89</v>
      </c>
      <c r="I45" s="176">
        <f t="shared" si="0"/>
        <v>94</v>
      </c>
      <c r="J45" s="157">
        <f t="shared" si="0"/>
        <v>162</v>
      </c>
      <c r="K45" s="31">
        <f t="shared" si="0"/>
        <v>333</v>
      </c>
    </row>
    <row r="46" spans="1:11" ht="12.75">
      <c r="A46" s="23"/>
      <c r="B46" s="23" t="s">
        <v>254</v>
      </c>
      <c r="C46" s="32">
        <v>71</v>
      </c>
      <c r="D46" s="32">
        <v>43</v>
      </c>
      <c r="E46" s="32">
        <v>25</v>
      </c>
      <c r="F46" s="32">
        <v>16</v>
      </c>
      <c r="G46" s="32">
        <v>18</v>
      </c>
      <c r="H46" s="32">
        <v>14</v>
      </c>
      <c r="I46" s="32">
        <v>5</v>
      </c>
      <c r="J46" s="32">
        <v>13</v>
      </c>
      <c r="K46" s="32">
        <v>25</v>
      </c>
    </row>
    <row r="47" spans="1:11" ht="12.75">
      <c r="A47" s="25"/>
      <c r="B47" s="25" t="s">
        <v>253</v>
      </c>
      <c r="C47" s="30">
        <f aca="true" t="shared" si="1" ref="C47:K47">SUM(C45:C46)</f>
        <v>958</v>
      </c>
      <c r="D47" s="30">
        <f t="shared" si="1"/>
        <v>632</v>
      </c>
      <c r="E47" s="30">
        <f t="shared" si="1"/>
        <v>382</v>
      </c>
      <c r="F47" s="30">
        <f t="shared" si="1"/>
        <v>279</v>
      </c>
      <c r="G47" s="30">
        <f t="shared" si="1"/>
        <v>202</v>
      </c>
      <c r="H47" s="30">
        <f t="shared" si="1"/>
        <v>103</v>
      </c>
      <c r="I47" s="30">
        <f t="shared" si="1"/>
        <v>99</v>
      </c>
      <c r="J47" s="30">
        <f t="shared" si="1"/>
        <v>175</v>
      </c>
      <c r="K47" s="30">
        <f t="shared" si="1"/>
        <v>358</v>
      </c>
    </row>
  </sheetData>
  <sheetProtection/>
  <mergeCells count="3">
    <mergeCell ref="A2:K2"/>
    <mergeCell ref="I4:K4"/>
    <mergeCell ref="E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J54"/>
  <sheetViews>
    <sheetView zoomScalePageLayoutView="0" workbookViewId="0" topLeftCell="A40">
      <selection activeCell="F44" sqref="F44"/>
    </sheetView>
  </sheetViews>
  <sheetFormatPr defaultColWidth="9.00390625" defaultRowHeight="12.75"/>
  <cols>
    <col min="1" max="1" width="5.875" style="0" customWidth="1"/>
    <col min="2" max="2" width="15.75390625" style="0" customWidth="1"/>
    <col min="3" max="3" width="7.375" style="0" customWidth="1"/>
    <col min="4" max="4" width="6.625" style="0" customWidth="1"/>
    <col min="5" max="5" width="6.125" style="0" customWidth="1"/>
    <col min="6" max="6" width="8.375" style="0" customWidth="1"/>
    <col min="7" max="7" width="8.25390625" style="0" customWidth="1"/>
    <col min="8" max="8" width="7.625" style="0" customWidth="1"/>
    <col min="9" max="9" width="7.375" style="0" customWidth="1"/>
    <col min="10" max="10" width="7.625" style="0" customWidth="1"/>
  </cols>
  <sheetData>
    <row r="1" spans="1:8" ht="12.75" customHeight="1">
      <c r="A1" s="102"/>
      <c r="B1" s="102"/>
      <c r="C1" s="102"/>
      <c r="G1" s="109" t="s">
        <v>214</v>
      </c>
      <c r="H1" s="109"/>
    </row>
    <row r="2" spans="3:5" ht="12.75" customHeight="1">
      <c r="C2" s="102" t="s">
        <v>213</v>
      </c>
      <c r="D2" s="102"/>
      <c r="E2" s="102"/>
    </row>
    <row r="3" ht="12.75">
      <c r="A3" s="107"/>
    </row>
    <row r="4" spans="1:10" ht="12.75" customHeight="1">
      <c r="A4" s="108" t="s">
        <v>2</v>
      </c>
      <c r="B4" s="10" t="s">
        <v>3</v>
      </c>
      <c r="C4" s="40" t="s">
        <v>204</v>
      </c>
      <c r="D4" s="40" t="s">
        <v>59</v>
      </c>
      <c r="E4" s="40" t="s">
        <v>204</v>
      </c>
      <c r="F4" s="40" t="s">
        <v>59</v>
      </c>
      <c r="G4" s="40" t="s">
        <v>204</v>
      </c>
      <c r="H4" s="40" t="s">
        <v>204</v>
      </c>
      <c r="I4" s="40" t="s">
        <v>212</v>
      </c>
      <c r="J4" s="42" t="s">
        <v>212</v>
      </c>
    </row>
    <row r="5" spans="1:10" ht="16.5" customHeight="1">
      <c r="A5" s="106"/>
      <c r="B5" s="106"/>
      <c r="C5" s="44" t="s">
        <v>205</v>
      </c>
      <c r="D5" s="44"/>
      <c r="E5" s="44" t="s">
        <v>206</v>
      </c>
      <c r="F5" s="44" t="s">
        <v>235</v>
      </c>
      <c r="G5" s="44" t="s">
        <v>205</v>
      </c>
      <c r="H5" s="44" t="s">
        <v>205</v>
      </c>
      <c r="I5" s="44" t="s">
        <v>203</v>
      </c>
      <c r="J5" s="81" t="s">
        <v>207</v>
      </c>
    </row>
    <row r="6" spans="1:10" ht="12.75">
      <c r="A6" s="106"/>
      <c r="B6" s="106"/>
      <c r="C6" s="44" t="s">
        <v>230</v>
      </c>
      <c r="D6" s="44" t="s">
        <v>140</v>
      </c>
      <c r="E6" s="44" t="s">
        <v>231</v>
      </c>
      <c r="F6" s="44" t="s">
        <v>89</v>
      </c>
      <c r="G6" s="44" t="s">
        <v>231</v>
      </c>
      <c r="H6" s="44" t="s">
        <v>231</v>
      </c>
      <c r="I6" s="44"/>
      <c r="J6" s="81"/>
    </row>
    <row r="7" spans="1:10" ht="12.75">
      <c r="A7" s="106"/>
      <c r="B7" s="106"/>
      <c r="C7" s="44" t="s">
        <v>203</v>
      </c>
      <c r="D7" s="44" t="s">
        <v>232</v>
      </c>
      <c r="E7" s="44" t="s">
        <v>207</v>
      </c>
      <c r="F7" s="44" t="s">
        <v>208</v>
      </c>
      <c r="G7" s="44" t="s">
        <v>210</v>
      </c>
      <c r="H7" s="44" t="s">
        <v>229</v>
      </c>
      <c r="I7" s="44"/>
      <c r="J7" s="81"/>
    </row>
    <row r="8" spans="1:10" ht="12.75">
      <c r="A8" s="106"/>
      <c r="B8" s="106"/>
      <c r="C8" s="106"/>
      <c r="D8" s="44" t="s">
        <v>233</v>
      </c>
      <c r="E8" s="106"/>
      <c r="F8" s="44" t="s">
        <v>209</v>
      </c>
      <c r="G8" s="44" t="s">
        <v>211</v>
      </c>
      <c r="H8" s="44" t="s">
        <v>89</v>
      </c>
      <c r="I8" s="44"/>
      <c r="J8" s="81"/>
    </row>
    <row r="9" spans="1:10" ht="12.75">
      <c r="A9" s="62"/>
      <c r="B9" s="62"/>
      <c r="C9" s="62"/>
      <c r="D9" s="22" t="s">
        <v>234</v>
      </c>
      <c r="E9" s="62"/>
      <c r="F9" s="22"/>
      <c r="G9" s="22" t="s">
        <v>89</v>
      </c>
      <c r="H9" s="22"/>
      <c r="I9" s="22"/>
      <c r="J9" s="111"/>
    </row>
    <row r="10" spans="1:10" ht="12.75">
      <c r="A10" s="64">
        <v>1</v>
      </c>
      <c r="B10" s="56" t="s">
        <v>14</v>
      </c>
      <c r="C10" s="32">
        <v>1</v>
      </c>
      <c r="D10" s="32">
        <v>1</v>
      </c>
      <c r="E10" s="32"/>
      <c r="F10" s="32"/>
      <c r="G10" s="32"/>
      <c r="H10" s="32"/>
      <c r="I10" s="32">
        <v>13284</v>
      </c>
      <c r="J10" s="32"/>
    </row>
    <row r="11" spans="1:10" ht="12.75">
      <c r="A11" s="65">
        <v>2</v>
      </c>
      <c r="B11" s="54" t="s">
        <v>15</v>
      </c>
      <c r="C11" s="32">
        <v>1</v>
      </c>
      <c r="D11" s="32"/>
      <c r="E11" s="32"/>
      <c r="F11" s="32"/>
      <c r="G11" s="32"/>
      <c r="H11" s="32"/>
      <c r="I11" s="32">
        <v>3464</v>
      </c>
      <c r="J11" s="32"/>
    </row>
    <row r="12" spans="1:10" ht="12.75">
      <c r="A12" s="65">
        <v>3</v>
      </c>
      <c r="B12" s="54" t="s">
        <v>16</v>
      </c>
      <c r="C12" s="32">
        <v>1</v>
      </c>
      <c r="D12" s="32">
        <v>1</v>
      </c>
      <c r="E12" s="32">
        <v>1</v>
      </c>
      <c r="F12" s="32">
        <v>1</v>
      </c>
      <c r="G12" s="32">
        <v>1</v>
      </c>
      <c r="H12" s="32">
        <v>14</v>
      </c>
      <c r="I12" s="32">
        <v>25416</v>
      </c>
      <c r="J12" s="32">
        <v>102</v>
      </c>
    </row>
    <row r="13" spans="1:10" ht="12.75">
      <c r="A13" s="65">
        <v>4</v>
      </c>
      <c r="B13" s="54" t="s">
        <v>17</v>
      </c>
      <c r="C13" s="32">
        <v>1</v>
      </c>
      <c r="D13" s="32">
        <v>1</v>
      </c>
      <c r="E13" s="32">
        <v>1</v>
      </c>
      <c r="F13" s="32"/>
      <c r="G13" s="32"/>
      <c r="H13" s="32"/>
      <c r="I13" s="32">
        <v>5130</v>
      </c>
      <c r="J13" s="32">
        <v>971</v>
      </c>
    </row>
    <row r="14" spans="1:10" ht="12.75">
      <c r="A14" s="65">
        <v>5</v>
      </c>
      <c r="B14" s="54" t="s">
        <v>18</v>
      </c>
      <c r="C14" s="32">
        <v>1</v>
      </c>
      <c r="D14" s="32"/>
      <c r="E14" s="32"/>
      <c r="F14" s="32"/>
      <c r="G14" s="32"/>
      <c r="H14" s="32"/>
      <c r="I14" s="32">
        <v>18174</v>
      </c>
      <c r="J14" s="32"/>
    </row>
    <row r="15" spans="1:10" ht="12.75">
      <c r="A15" s="65">
        <v>6</v>
      </c>
      <c r="B15" s="54" t="s">
        <v>19</v>
      </c>
      <c r="C15" s="32">
        <v>1</v>
      </c>
      <c r="D15" s="32">
        <v>1</v>
      </c>
      <c r="E15" s="32">
        <v>1</v>
      </c>
      <c r="F15" s="32">
        <v>1</v>
      </c>
      <c r="G15" s="32"/>
      <c r="H15" s="32">
        <v>1</v>
      </c>
      <c r="I15" s="32">
        <v>16611</v>
      </c>
      <c r="J15" s="32">
        <v>8825</v>
      </c>
    </row>
    <row r="16" spans="1:10" ht="12.75">
      <c r="A16" s="65">
        <v>7</v>
      </c>
      <c r="B16" s="54" t="s">
        <v>20</v>
      </c>
      <c r="C16" s="32">
        <v>1</v>
      </c>
      <c r="D16" s="32">
        <v>1</v>
      </c>
      <c r="E16" s="32">
        <v>1</v>
      </c>
      <c r="F16" s="32">
        <v>1</v>
      </c>
      <c r="G16" s="32"/>
      <c r="H16" s="32">
        <v>2</v>
      </c>
      <c r="I16" s="32">
        <v>2131</v>
      </c>
      <c r="J16" s="32">
        <v>8</v>
      </c>
    </row>
    <row r="17" spans="1:10" ht="12.75">
      <c r="A17" s="65">
        <v>8</v>
      </c>
      <c r="B17" s="54" t="s">
        <v>21</v>
      </c>
      <c r="C17" s="32">
        <v>1</v>
      </c>
      <c r="D17" s="32">
        <v>1</v>
      </c>
      <c r="E17" s="32"/>
      <c r="F17" s="32"/>
      <c r="G17" s="32"/>
      <c r="H17" s="32">
        <v>1</v>
      </c>
      <c r="I17" s="32">
        <v>24218</v>
      </c>
      <c r="J17" s="32"/>
    </row>
    <row r="18" spans="1:10" ht="12.75">
      <c r="A18" s="65">
        <v>9</v>
      </c>
      <c r="B18" s="54" t="s">
        <v>22</v>
      </c>
      <c r="C18" s="32">
        <v>1</v>
      </c>
      <c r="D18" s="32">
        <v>1</v>
      </c>
      <c r="E18" s="32"/>
      <c r="F18" s="32"/>
      <c r="G18" s="32"/>
      <c r="H18" s="32"/>
      <c r="I18" s="32">
        <v>34019</v>
      </c>
      <c r="J18" s="32"/>
    </row>
    <row r="19" spans="1:10" ht="12.75">
      <c r="A19" s="65">
        <v>10</v>
      </c>
      <c r="B19" s="54" t="s">
        <v>23</v>
      </c>
      <c r="C19" s="32">
        <v>1</v>
      </c>
      <c r="D19" s="32">
        <v>1</v>
      </c>
      <c r="E19" s="32">
        <v>1</v>
      </c>
      <c r="F19" s="32"/>
      <c r="G19" s="32">
        <v>1</v>
      </c>
      <c r="H19" s="32">
        <v>9</v>
      </c>
      <c r="I19" s="32">
        <v>17770</v>
      </c>
      <c r="J19" s="32">
        <v>32</v>
      </c>
    </row>
    <row r="20" spans="1:10" ht="12.75">
      <c r="A20" s="65">
        <v>11</v>
      </c>
      <c r="B20" s="54" t="s">
        <v>24</v>
      </c>
      <c r="C20" s="32">
        <v>1</v>
      </c>
      <c r="D20" s="32">
        <v>1</v>
      </c>
      <c r="E20" s="32">
        <v>1</v>
      </c>
      <c r="F20" s="32">
        <v>1</v>
      </c>
      <c r="G20" s="32"/>
      <c r="H20" s="32">
        <v>1</v>
      </c>
      <c r="I20" s="32">
        <v>3282</v>
      </c>
      <c r="J20" s="32">
        <v>72</v>
      </c>
    </row>
    <row r="21" spans="1:10" ht="12.75">
      <c r="A21" s="65">
        <v>12</v>
      </c>
      <c r="B21" s="54" t="s">
        <v>25</v>
      </c>
      <c r="C21" s="32">
        <v>1</v>
      </c>
      <c r="D21" s="32">
        <v>1</v>
      </c>
      <c r="E21" s="32">
        <v>1</v>
      </c>
      <c r="F21" s="32"/>
      <c r="G21" s="32">
        <v>1</v>
      </c>
      <c r="H21" s="32">
        <v>2</v>
      </c>
      <c r="I21" s="32">
        <v>20322</v>
      </c>
      <c r="J21" s="32">
        <v>489</v>
      </c>
    </row>
    <row r="22" spans="1:10" ht="12.75">
      <c r="A22" s="65">
        <v>13</v>
      </c>
      <c r="B22" s="54" t="s">
        <v>26</v>
      </c>
      <c r="C22" s="32">
        <v>1</v>
      </c>
      <c r="D22" s="32">
        <v>1</v>
      </c>
      <c r="E22" s="32"/>
      <c r="F22" s="32"/>
      <c r="G22" s="32"/>
      <c r="H22" s="32">
        <v>1</v>
      </c>
      <c r="I22" s="32">
        <v>10402</v>
      </c>
      <c r="J22" s="32"/>
    </row>
    <row r="23" spans="1:10" ht="12.75">
      <c r="A23" s="65">
        <v>14</v>
      </c>
      <c r="B23" s="54" t="s">
        <v>28</v>
      </c>
      <c r="C23" s="32">
        <v>1</v>
      </c>
      <c r="D23" s="32">
        <v>1</v>
      </c>
      <c r="E23" s="32"/>
      <c r="F23" s="32"/>
      <c r="G23" s="32"/>
      <c r="H23" s="32"/>
      <c r="I23" s="32">
        <v>1918</v>
      </c>
      <c r="J23" s="32"/>
    </row>
    <row r="24" spans="1:10" ht="12.75">
      <c r="A24" s="65">
        <v>15</v>
      </c>
      <c r="B24" s="54" t="s">
        <v>29</v>
      </c>
      <c r="C24" s="32">
        <v>1</v>
      </c>
      <c r="D24" s="32">
        <v>1</v>
      </c>
      <c r="E24" s="32"/>
      <c r="F24" s="32"/>
      <c r="G24" s="32"/>
      <c r="H24" s="32">
        <v>1</v>
      </c>
      <c r="I24" s="32">
        <v>12628</v>
      </c>
      <c r="J24" s="32"/>
    </row>
    <row r="25" spans="1:10" ht="12.75">
      <c r="A25" s="65">
        <v>16</v>
      </c>
      <c r="B25" s="54" t="s">
        <v>30</v>
      </c>
      <c r="C25" s="32">
        <v>1</v>
      </c>
      <c r="D25" s="32"/>
      <c r="E25" s="32"/>
      <c r="F25" s="32"/>
      <c r="G25" s="32"/>
      <c r="H25" s="32"/>
      <c r="I25" s="32">
        <v>9374</v>
      </c>
      <c r="J25" s="32"/>
    </row>
    <row r="26" spans="1:10" ht="12.75">
      <c r="A26" s="65">
        <v>17</v>
      </c>
      <c r="B26" s="54" t="s">
        <v>31</v>
      </c>
      <c r="C26" s="32">
        <v>1</v>
      </c>
      <c r="D26" s="32"/>
      <c r="E26" s="32"/>
      <c r="F26" s="32"/>
      <c r="G26" s="32"/>
      <c r="H26" s="32"/>
      <c r="I26" s="32">
        <v>21459</v>
      </c>
      <c r="J26" s="32"/>
    </row>
    <row r="27" spans="1:10" ht="12.75">
      <c r="A27" s="65">
        <v>18</v>
      </c>
      <c r="B27" s="54" t="s">
        <v>32</v>
      </c>
      <c r="C27" s="32">
        <v>1</v>
      </c>
      <c r="D27" s="32"/>
      <c r="E27" s="32"/>
      <c r="F27" s="32"/>
      <c r="G27" s="32"/>
      <c r="H27" s="32"/>
      <c r="I27" s="32">
        <v>5055</v>
      </c>
      <c r="J27" s="32"/>
    </row>
    <row r="28" spans="1:10" ht="12.75">
      <c r="A28" s="65">
        <v>19</v>
      </c>
      <c r="B28" s="54" t="s">
        <v>33</v>
      </c>
      <c r="C28" s="32">
        <v>1</v>
      </c>
      <c r="D28" s="32">
        <v>1</v>
      </c>
      <c r="E28" s="32">
        <v>1</v>
      </c>
      <c r="F28" s="32"/>
      <c r="G28" s="32"/>
      <c r="H28" s="32">
        <v>1</v>
      </c>
      <c r="I28" s="32">
        <v>35291</v>
      </c>
      <c r="J28" s="32">
        <v>739</v>
      </c>
    </row>
    <row r="29" spans="1:10" ht="12.75">
      <c r="A29" s="65">
        <v>20</v>
      </c>
      <c r="B29" s="54" t="s">
        <v>34</v>
      </c>
      <c r="C29" s="32">
        <v>1</v>
      </c>
      <c r="D29" s="32">
        <v>1</v>
      </c>
      <c r="E29" s="32"/>
      <c r="F29" s="32"/>
      <c r="G29" s="32"/>
      <c r="H29" s="32"/>
      <c r="I29" s="32">
        <v>7496</v>
      </c>
      <c r="J29" s="32"/>
    </row>
    <row r="30" spans="1:10" ht="12.75">
      <c r="A30" s="65">
        <v>21</v>
      </c>
      <c r="B30" s="54" t="s">
        <v>35</v>
      </c>
      <c r="C30" s="32">
        <v>1</v>
      </c>
      <c r="D30" s="32">
        <v>1</v>
      </c>
      <c r="E30" s="32"/>
      <c r="F30" s="32"/>
      <c r="G30" s="32"/>
      <c r="H30" s="32"/>
      <c r="I30" s="32">
        <v>2304</v>
      </c>
      <c r="J30" s="32"/>
    </row>
    <row r="31" spans="1:10" ht="12.75">
      <c r="A31" s="65">
        <v>22</v>
      </c>
      <c r="B31" s="54" t="s">
        <v>36</v>
      </c>
      <c r="C31" s="32">
        <v>1</v>
      </c>
      <c r="D31" s="32">
        <v>1</v>
      </c>
      <c r="E31" s="32">
        <v>1</v>
      </c>
      <c r="F31" s="32">
        <v>1</v>
      </c>
      <c r="G31" s="32"/>
      <c r="H31" s="32">
        <v>1</v>
      </c>
      <c r="I31" s="32">
        <v>20403</v>
      </c>
      <c r="J31" s="32">
        <v>9992</v>
      </c>
    </row>
    <row r="32" spans="1:10" ht="12.75">
      <c r="A32" s="65">
        <v>23</v>
      </c>
      <c r="B32" s="54" t="s">
        <v>37</v>
      </c>
      <c r="C32" s="32">
        <v>1</v>
      </c>
      <c r="D32" s="32">
        <v>1</v>
      </c>
      <c r="E32" s="32">
        <v>1</v>
      </c>
      <c r="F32" s="32">
        <v>1</v>
      </c>
      <c r="G32" s="32">
        <v>1</v>
      </c>
      <c r="H32" s="32">
        <v>1</v>
      </c>
      <c r="I32" s="32">
        <v>23990</v>
      </c>
      <c r="J32" s="32">
        <v>148</v>
      </c>
    </row>
    <row r="33" spans="1:10" ht="12.75">
      <c r="A33" s="65">
        <v>24</v>
      </c>
      <c r="B33" s="54" t="s">
        <v>38</v>
      </c>
      <c r="C33" s="32">
        <v>1</v>
      </c>
      <c r="D33" s="32"/>
      <c r="E33" s="32">
        <v>1</v>
      </c>
      <c r="F33" s="32"/>
      <c r="G33" s="32"/>
      <c r="H33" s="32"/>
      <c r="I33" s="32">
        <v>3704</v>
      </c>
      <c r="J33" s="32">
        <v>1553</v>
      </c>
    </row>
    <row r="34" spans="1:10" ht="12.75">
      <c r="A34" s="65">
        <v>25</v>
      </c>
      <c r="B34" s="54" t="s">
        <v>39</v>
      </c>
      <c r="C34" s="32">
        <v>1</v>
      </c>
      <c r="D34" s="32">
        <v>1</v>
      </c>
      <c r="E34" s="32">
        <v>1</v>
      </c>
      <c r="F34" s="32">
        <v>1</v>
      </c>
      <c r="G34" s="32"/>
      <c r="H34" s="32">
        <v>1</v>
      </c>
      <c r="I34" s="32">
        <v>6767</v>
      </c>
      <c r="J34" s="32">
        <v>143</v>
      </c>
    </row>
    <row r="35" spans="1:10" ht="12.75">
      <c r="A35" s="65">
        <v>26</v>
      </c>
      <c r="B35" s="54" t="s">
        <v>40</v>
      </c>
      <c r="C35" s="32">
        <v>1</v>
      </c>
      <c r="D35" s="32">
        <v>1</v>
      </c>
      <c r="E35" s="32"/>
      <c r="F35" s="32"/>
      <c r="G35" s="32"/>
      <c r="H35" s="32">
        <v>1</v>
      </c>
      <c r="I35" s="32">
        <v>18145</v>
      </c>
      <c r="J35" s="32"/>
    </row>
    <row r="36" spans="1:10" ht="12.75">
      <c r="A36" s="65">
        <v>27</v>
      </c>
      <c r="B36" s="54" t="s">
        <v>41</v>
      </c>
      <c r="C36" s="32">
        <v>1</v>
      </c>
      <c r="D36" s="32"/>
      <c r="E36" s="32"/>
      <c r="F36" s="32"/>
      <c r="G36" s="32"/>
      <c r="H36" s="32"/>
      <c r="I36" s="32">
        <v>10290</v>
      </c>
      <c r="J36" s="32"/>
    </row>
    <row r="37" spans="1:10" ht="12.75">
      <c r="A37" s="65">
        <v>28</v>
      </c>
      <c r="B37" s="54" t="s">
        <v>42</v>
      </c>
      <c r="C37" s="32">
        <v>1</v>
      </c>
      <c r="D37" s="32">
        <v>1</v>
      </c>
      <c r="E37" s="32">
        <v>1</v>
      </c>
      <c r="F37" s="32">
        <v>1</v>
      </c>
      <c r="G37" s="32">
        <v>1</v>
      </c>
      <c r="H37" s="32">
        <v>1</v>
      </c>
      <c r="I37" s="32">
        <v>24464</v>
      </c>
      <c r="J37" s="32">
        <v>998</v>
      </c>
    </row>
    <row r="38" spans="1:10" ht="12.75">
      <c r="A38" s="65">
        <v>29</v>
      </c>
      <c r="B38" s="54" t="s">
        <v>43</v>
      </c>
      <c r="C38" s="32">
        <v>1</v>
      </c>
      <c r="D38" s="32">
        <v>1</v>
      </c>
      <c r="E38" s="32"/>
      <c r="F38" s="32"/>
      <c r="G38" s="32"/>
      <c r="H38" s="32">
        <v>2</v>
      </c>
      <c r="I38" s="32">
        <v>3357</v>
      </c>
      <c r="J38" s="32"/>
    </row>
    <row r="39" spans="1:10" ht="12.75">
      <c r="A39" s="65">
        <v>30</v>
      </c>
      <c r="B39" s="54" t="s">
        <v>44</v>
      </c>
      <c r="C39" s="32">
        <v>1</v>
      </c>
      <c r="D39" s="32">
        <v>1</v>
      </c>
      <c r="E39" s="32">
        <v>1</v>
      </c>
      <c r="F39" s="32">
        <v>1</v>
      </c>
      <c r="G39" s="32">
        <v>1</v>
      </c>
      <c r="H39" s="32">
        <v>1</v>
      </c>
      <c r="I39" s="32">
        <v>52579</v>
      </c>
      <c r="J39" s="32">
        <v>1922</v>
      </c>
    </row>
    <row r="40" spans="1:10" ht="12.75">
      <c r="A40" s="65">
        <v>31</v>
      </c>
      <c r="B40" s="54" t="s">
        <v>45</v>
      </c>
      <c r="C40" s="32">
        <v>1</v>
      </c>
      <c r="D40" s="32">
        <v>1</v>
      </c>
      <c r="E40" s="32">
        <v>1</v>
      </c>
      <c r="F40" s="32">
        <v>1</v>
      </c>
      <c r="G40" s="32"/>
      <c r="H40" s="32">
        <v>4</v>
      </c>
      <c r="I40" s="32">
        <v>59772</v>
      </c>
      <c r="J40" s="32">
        <v>626</v>
      </c>
    </row>
    <row r="41" spans="1:10" ht="12.75">
      <c r="A41" s="65">
        <v>32</v>
      </c>
      <c r="B41" s="54" t="s">
        <v>46</v>
      </c>
      <c r="C41" s="32">
        <v>1</v>
      </c>
      <c r="D41" s="32">
        <v>1</v>
      </c>
      <c r="E41" s="32">
        <v>1</v>
      </c>
      <c r="F41" s="32">
        <v>1</v>
      </c>
      <c r="G41" s="32">
        <v>1</v>
      </c>
      <c r="H41" s="32">
        <v>7</v>
      </c>
      <c r="I41" s="32">
        <v>147688</v>
      </c>
      <c r="J41" s="32">
        <v>236</v>
      </c>
    </row>
    <row r="42" spans="1:10" ht="12.75">
      <c r="A42" s="65">
        <v>33</v>
      </c>
      <c r="B42" s="54" t="s">
        <v>63</v>
      </c>
      <c r="C42" s="32">
        <v>1</v>
      </c>
      <c r="D42" s="32">
        <v>1</v>
      </c>
      <c r="E42" s="32"/>
      <c r="F42" s="32"/>
      <c r="G42" s="32"/>
      <c r="H42" s="32"/>
      <c r="I42" s="32">
        <v>1436</v>
      </c>
      <c r="J42" s="32"/>
    </row>
    <row r="43" spans="1:10" ht="12.75">
      <c r="A43" s="144">
        <v>34</v>
      </c>
      <c r="B43" s="145" t="s">
        <v>260</v>
      </c>
      <c r="C43" s="123">
        <v>1</v>
      </c>
      <c r="D43" s="123">
        <v>1</v>
      </c>
      <c r="E43" s="123">
        <v>1</v>
      </c>
      <c r="F43" s="123">
        <v>1</v>
      </c>
      <c r="G43" s="123"/>
      <c r="H43" s="123">
        <v>1</v>
      </c>
      <c r="I43" s="123">
        <v>49914</v>
      </c>
      <c r="J43" s="123">
        <v>4335</v>
      </c>
    </row>
    <row r="44" spans="1:10" ht="12.75">
      <c r="A44" s="137">
        <v>35</v>
      </c>
      <c r="B44" s="132" t="s">
        <v>216</v>
      </c>
      <c r="C44" s="32">
        <v>1</v>
      </c>
      <c r="D44" s="32">
        <v>1</v>
      </c>
      <c r="E44" s="32"/>
      <c r="F44" s="32"/>
      <c r="G44" s="32"/>
      <c r="H44" s="32"/>
      <c r="I44" s="32">
        <v>76194</v>
      </c>
      <c r="J44" s="32"/>
    </row>
    <row r="45" spans="1:10" ht="12.75">
      <c r="A45" s="144">
        <v>36</v>
      </c>
      <c r="B45" s="146" t="s">
        <v>182</v>
      </c>
      <c r="C45" s="123">
        <v>1</v>
      </c>
      <c r="D45" s="123">
        <v>1</v>
      </c>
      <c r="E45" s="123"/>
      <c r="F45" s="123"/>
      <c r="G45" s="123">
        <v>1</v>
      </c>
      <c r="H45" s="123">
        <v>1</v>
      </c>
      <c r="I45" s="123">
        <v>35366</v>
      </c>
      <c r="J45" s="123"/>
    </row>
    <row r="46" spans="1:10" ht="12.75">
      <c r="A46" s="137">
        <v>37</v>
      </c>
      <c r="B46" s="129" t="s">
        <v>185</v>
      </c>
      <c r="C46" s="32"/>
      <c r="D46" s="32"/>
      <c r="E46" s="32"/>
      <c r="F46" s="32"/>
      <c r="G46" s="32"/>
      <c r="H46" s="32"/>
      <c r="I46" s="32"/>
      <c r="J46" s="32"/>
    </row>
    <row r="47" spans="1:10" ht="12.75">
      <c r="A47" s="137">
        <v>38</v>
      </c>
      <c r="B47" s="132" t="s">
        <v>248</v>
      </c>
      <c r="C47" s="32"/>
      <c r="D47" s="32"/>
      <c r="E47" s="32"/>
      <c r="F47" s="32"/>
      <c r="G47" s="32"/>
      <c r="H47" s="32"/>
      <c r="I47" s="32"/>
      <c r="J47" s="32"/>
    </row>
    <row r="48" spans="1:10" ht="12.75">
      <c r="A48" s="137">
        <v>39</v>
      </c>
      <c r="B48" s="132" t="s">
        <v>249</v>
      </c>
      <c r="C48" s="32"/>
      <c r="D48" s="32"/>
      <c r="E48" s="32"/>
      <c r="F48" s="32"/>
      <c r="G48" s="32"/>
      <c r="H48" s="32"/>
      <c r="I48" s="32"/>
      <c r="J48" s="32"/>
    </row>
    <row r="49" spans="1:10" ht="12.75">
      <c r="A49" s="137">
        <v>40</v>
      </c>
      <c r="B49" s="134" t="s">
        <v>48</v>
      </c>
      <c r="C49" s="32"/>
      <c r="D49" s="32"/>
      <c r="E49" s="32"/>
      <c r="F49" s="32"/>
      <c r="G49" s="32"/>
      <c r="H49" s="32"/>
      <c r="I49" s="32"/>
      <c r="J49" s="32"/>
    </row>
    <row r="50" spans="1:10" ht="12.75">
      <c r="A50" s="65"/>
      <c r="B50" s="110" t="s">
        <v>270</v>
      </c>
      <c r="C50" s="30">
        <f aca="true" t="shared" si="0" ref="C50:J50">SUM(C10:C47)</f>
        <v>36</v>
      </c>
      <c r="D50" s="30">
        <f t="shared" si="0"/>
        <v>29</v>
      </c>
      <c r="E50" s="30">
        <f t="shared" si="0"/>
        <v>17</v>
      </c>
      <c r="F50" s="30">
        <f t="shared" si="0"/>
        <v>12</v>
      </c>
      <c r="G50" s="30">
        <f t="shared" si="0"/>
        <v>8</v>
      </c>
      <c r="H50" s="30">
        <f t="shared" si="0"/>
        <v>54</v>
      </c>
      <c r="I50" s="30">
        <f t="shared" si="0"/>
        <v>823817</v>
      </c>
      <c r="J50" s="30">
        <f t="shared" si="0"/>
        <v>31191</v>
      </c>
    </row>
    <row r="51" spans="1:10" ht="12.75">
      <c r="A51" s="147"/>
      <c r="B51" s="148" t="s">
        <v>49</v>
      </c>
      <c r="C51" s="123">
        <v>1</v>
      </c>
      <c r="D51" s="123">
        <v>1</v>
      </c>
      <c r="E51" s="123">
        <v>1</v>
      </c>
      <c r="F51" s="123">
        <v>1</v>
      </c>
      <c r="G51" s="123">
        <v>1</v>
      </c>
      <c r="H51" s="123">
        <v>1</v>
      </c>
      <c r="I51" s="123">
        <v>582178</v>
      </c>
      <c r="J51" s="123">
        <v>11249</v>
      </c>
    </row>
    <row r="52" spans="1:10" ht="12.75">
      <c r="A52" s="147"/>
      <c r="B52" s="148" t="s">
        <v>50</v>
      </c>
      <c r="C52" s="123">
        <v>1</v>
      </c>
      <c r="D52" s="123">
        <v>1</v>
      </c>
      <c r="E52" s="123"/>
      <c r="F52" s="123"/>
      <c r="G52" s="123"/>
      <c r="H52" s="123">
        <v>1</v>
      </c>
      <c r="I52" s="123">
        <v>58308</v>
      </c>
      <c r="J52" s="123"/>
    </row>
    <row r="53" spans="1:10" ht="12.75">
      <c r="A53" s="147"/>
      <c r="B53" s="148" t="s">
        <v>51</v>
      </c>
      <c r="C53" s="123">
        <v>1</v>
      </c>
      <c r="D53" s="123">
        <v>1</v>
      </c>
      <c r="E53" s="123">
        <v>1</v>
      </c>
      <c r="F53" s="123">
        <v>1</v>
      </c>
      <c r="G53" s="123">
        <v>1</v>
      </c>
      <c r="H53" s="123">
        <v>1</v>
      </c>
      <c r="I53" s="123">
        <v>24008</v>
      </c>
      <c r="J53" s="123">
        <v>15052</v>
      </c>
    </row>
    <row r="54" spans="1:10" ht="12.75">
      <c r="A54" s="147"/>
      <c r="B54" s="149" t="s">
        <v>52</v>
      </c>
      <c r="C54" s="176">
        <f aca="true" t="shared" si="1" ref="C54:J54">SUM(C50:C53)</f>
        <v>39</v>
      </c>
      <c r="D54" s="176">
        <f t="shared" si="1"/>
        <v>32</v>
      </c>
      <c r="E54" s="176">
        <f t="shared" si="1"/>
        <v>19</v>
      </c>
      <c r="F54" s="176">
        <f t="shared" si="1"/>
        <v>14</v>
      </c>
      <c r="G54" s="176">
        <f t="shared" si="1"/>
        <v>10</v>
      </c>
      <c r="H54" s="176">
        <f t="shared" si="1"/>
        <v>57</v>
      </c>
      <c r="I54" s="123">
        <f t="shared" si="1"/>
        <v>1488311</v>
      </c>
      <c r="J54" s="176">
        <f t="shared" si="1"/>
        <v>57492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25390625" style="0" customWidth="1"/>
    <col min="2" max="2" width="16.125" style="0" customWidth="1"/>
    <col min="3" max="3" width="10.125" style="0" customWidth="1"/>
    <col min="4" max="4" width="6.625" style="0" customWidth="1"/>
    <col min="5" max="5" width="7.125" style="0" customWidth="1"/>
    <col min="6" max="6" width="11.25390625" style="0" customWidth="1"/>
    <col min="7" max="7" width="10.00390625" style="0" customWidth="1"/>
    <col min="8" max="8" width="11.00390625" style="0" customWidth="1"/>
    <col min="9" max="9" width="10.75390625" style="0" customWidth="1"/>
  </cols>
  <sheetData>
    <row r="1" ht="12.75">
      <c r="H1" s="28" t="s">
        <v>187</v>
      </c>
    </row>
    <row r="2" spans="1:9" ht="14.25">
      <c r="A2" s="228" t="s">
        <v>188</v>
      </c>
      <c r="B2" s="228"/>
      <c r="C2" s="228"/>
      <c r="D2" s="228"/>
      <c r="E2" s="228"/>
      <c r="F2" s="228"/>
      <c r="G2" s="228"/>
      <c r="H2" s="228"/>
      <c r="I2" s="228"/>
    </row>
    <row r="3" spans="1:9" ht="14.25">
      <c r="A3" s="245"/>
      <c r="B3" s="245"/>
      <c r="C3" s="245"/>
      <c r="D3" s="245"/>
      <c r="E3" s="245"/>
      <c r="F3" s="245"/>
      <c r="G3" s="245"/>
      <c r="H3" s="245"/>
      <c r="I3" s="245"/>
    </row>
    <row r="4" spans="1:9" ht="12.75" customHeight="1">
      <c r="A4" s="74" t="s">
        <v>2</v>
      </c>
      <c r="B4" s="74" t="s">
        <v>3</v>
      </c>
      <c r="C4" s="75" t="s">
        <v>8</v>
      </c>
      <c r="D4" s="259" t="s">
        <v>85</v>
      </c>
      <c r="E4" s="260"/>
      <c r="F4" s="261" t="s">
        <v>221</v>
      </c>
      <c r="G4" s="261" t="s">
        <v>222</v>
      </c>
      <c r="H4" s="261" t="s">
        <v>223</v>
      </c>
      <c r="I4" s="263" t="s">
        <v>224</v>
      </c>
    </row>
    <row r="5" spans="1:9" ht="12.75">
      <c r="A5" s="76"/>
      <c r="B5" s="76"/>
      <c r="C5" s="85" t="s">
        <v>200</v>
      </c>
      <c r="D5" s="265" t="s">
        <v>201</v>
      </c>
      <c r="E5" s="265" t="s">
        <v>202</v>
      </c>
      <c r="F5" s="262"/>
      <c r="G5" s="262"/>
      <c r="H5" s="262"/>
      <c r="I5" s="264"/>
    </row>
    <row r="6" spans="1:9" ht="12.75">
      <c r="A6" s="77"/>
      <c r="B6" s="77"/>
      <c r="C6" s="76" t="s">
        <v>268</v>
      </c>
      <c r="D6" s="266"/>
      <c r="E6" s="266"/>
      <c r="F6" s="262"/>
      <c r="G6" s="262"/>
      <c r="H6" s="262"/>
      <c r="I6" s="264"/>
    </row>
    <row r="7" spans="1:9" ht="12.75">
      <c r="A7" s="77"/>
      <c r="B7" s="77"/>
      <c r="C7" s="77" t="s">
        <v>269</v>
      </c>
      <c r="D7" s="267"/>
      <c r="E7" s="267"/>
      <c r="F7" s="262"/>
      <c r="G7" s="262"/>
      <c r="H7" s="262"/>
      <c r="I7" s="264"/>
    </row>
    <row r="8" spans="1:9" ht="12.75">
      <c r="A8" s="96">
        <v>1</v>
      </c>
      <c r="B8" s="78" t="s">
        <v>99</v>
      </c>
      <c r="C8" s="32">
        <v>7</v>
      </c>
      <c r="D8" s="19">
        <v>7</v>
      </c>
      <c r="E8" s="19"/>
      <c r="F8" s="19">
        <v>749</v>
      </c>
      <c r="G8" s="19"/>
      <c r="H8" s="19">
        <v>7055</v>
      </c>
      <c r="I8" s="19">
        <v>2474</v>
      </c>
    </row>
    <row r="9" spans="1:9" ht="12.75">
      <c r="A9" s="97">
        <v>2</v>
      </c>
      <c r="B9" s="72" t="s">
        <v>100</v>
      </c>
      <c r="C9" s="32"/>
      <c r="D9" s="32"/>
      <c r="E9" s="32"/>
      <c r="F9" s="32">
        <v>68</v>
      </c>
      <c r="G9" s="32"/>
      <c r="H9" s="32"/>
      <c r="I9" s="32">
        <v>276</v>
      </c>
    </row>
    <row r="10" spans="1:9" ht="12.75">
      <c r="A10" s="97">
        <v>3</v>
      </c>
      <c r="B10" s="72" t="s">
        <v>101</v>
      </c>
      <c r="C10" s="32">
        <v>3</v>
      </c>
      <c r="D10" s="32">
        <v>3</v>
      </c>
      <c r="E10" s="32"/>
      <c r="F10" s="32">
        <v>4689</v>
      </c>
      <c r="G10" s="32">
        <v>4351</v>
      </c>
      <c r="H10" s="32">
        <v>3749</v>
      </c>
      <c r="I10" s="32">
        <v>3959</v>
      </c>
    </row>
    <row r="11" spans="1:9" ht="12.75">
      <c r="A11" s="97">
        <v>4</v>
      </c>
      <c r="B11" s="72" t="s">
        <v>102</v>
      </c>
      <c r="C11" s="32">
        <v>135</v>
      </c>
      <c r="D11" s="32">
        <v>120</v>
      </c>
      <c r="E11" s="32">
        <v>15</v>
      </c>
      <c r="F11" s="32">
        <v>988</v>
      </c>
      <c r="G11" s="32"/>
      <c r="H11" s="32">
        <v>784</v>
      </c>
      <c r="I11" s="32">
        <v>3412</v>
      </c>
    </row>
    <row r="12" spans="1:9" ht="12.75">
      <c r="A12" s="97">
        <v>5</v>
      </c>
      <c r="B12" s="72" t="s">
        <v>103</v>
      </c>
      <c r="C12" s="32"/>
      <c r="D12" s="32"/>
      <c r="E12" s="32"/>
      <c r="F12" s="32">
        <v>1294</v>
      </c>
      <c r="G12" s="32">
        <v>298</v>
      </c>
      <c r="H12" s="32">
        <v>825</v>
      </c>
      <c r="I12" s="32">
        <v>2935</v>
      </c>
    </row>
    <row r="13" spans="1:9" ht="12.75">
      <c r="A13" s="97">
        <v>6</v>
      </c>
      <c r="B13" s="72" t="s">
        <v>104</v>
      </c>
      <c r="C13" s="32"/>
      <c r="D13" s="32"/>
      <c r="E13" s="32"/>
      <c r="F13" s="32">
        <v>5374</v>
      </c>
      <c r="G13" s="32"/>
      <c r="H13" s="32">
        <v>3942</v>
      </c>
      <c r="I13" s="32">
        <v>4779</v>
      </c>
    </row>
    <row r="14" spans="1:9" ht="12.75">
      <c r="A14" s="97">
        <v>7</v>
      </c>
      <c r="B14" s="72" t="s">
        <v>105</v>
      </c>
      <c r="C14" s="32">
        <v>2</v>
      </c>
      <c r="D14" s="32">
        <v>2</v>
      </c>
      <c r="E14" s="32"/>
      <c r="F14" s="32">
        <v>29755</v>
      </c>
      <c r="G14" s="32">
        <v>28761</v>
      </c>
      <c r="H14" s="32">
        <v>1587</v>
      </c>
      <c r="I14" s="32">
        <v>5247</v>
      </c>
    </row>
    <row r="15" spans="1:9" ht="12.75">
      <c r="A15" s="97">
        <v>8</v>
      </c>
      <c r="B15" s="72" t="s">
        <v>106</v>
      </c>
      <c r="C15" s="32">
        <v>2379</v>
      </c>
      <c r="D15" s="32">
        <v>2379</v>
      </c>
      <c r="E15" s="32"/>
      <c r="F15" s="32">
        <v>768</v>
      </c>
      <c r="G15" s="32"/>
      <c r="H15" s="32">
        <v>1162</v>
      </c>
      <c r="I15" s="32">
        <v>4821</v>
      </c>
    </row>
    <row r="16" spans="1:9" ht="12.75">
      <c r="A16" s="97">
        <v>9</v>
      </c>
      <c r="B16" s="72" t="s">
        <v>107</v>
      </c>
      <c r="C16" s="32"/>
      <c r="D16" s="162"/>
      <c r="E16" s="162"/>
      <c r="F16" s="162">
        <v>11180</v>
      </c>
      <c r="G16" s="32">
        <v>10755</v>
      </c>
      <c r="H16" s="32">
        <v>3451</v>
      </c>
      <c r="I16" s="32">
        <v>10086</v>
      </c>
    </row>
    <row r="17" spans="1:9" ht="12.75">
      <c r="A17" s="97">
        <v>10</v>
      </c>
      <c r="B17" s="72" t="s">
        <v>108</v>
      </c>
      <c r="C17" s="32">
        <v>1708</v>
      </c>
      <c r="D17" s="32">
        <v>1708</v>
      </c>
      <c r="E17" s="32"/>
      <c r="F17" s="32">
        <v>9468</v>
      </c>
      <c r="G17" s="32">
        <v>8583</v>
      </c>
      <c r="H17" s="32">
        <v>1760</v>
      </c>
      <c r="I17" s="32">
        <v>2340</v>
      </c>
    </row>
    <row r="18" spans="1:9" ht="12.75">
      <c r="A18" s="97">
        <v>11</v>
      </c>
      <c r="B18" s="72" t="s">
        <v>109</v>
      </c>
      <c r="C18" s="123"/>
      <c r="D18" s="32"/>
      <c r="E18" s="32"/>
      <c r="F18" s="32">
        <v>3229</v>
      </c>
      <c r="G18" s="32"/>
      <c r="H18" s="32">
        <v>4110</v>
      </c>
      <c r="I18" s="32">
        <v>4707</v>
      </c>
    </row>
    <row r="19" spans="1:9" ht="12.75">
      <c r="A19" s="97">
        <v>12</v>
      </c>
      <c r="B19" s="72" t="s">
        <v>110</v>
      </c>
      <c r="C19" s="123"/>
      <c r="D19" s="32"/>
      <c r="E19" s="32"/>
      <c r="F19" s="32">
        <v>1099</v>
      </c>
      <c r="G19" s="32"/>
      <c r="H19" s="32">
        <v>5104</v>
      </c>
      <c r="I19" s="32">
        <v>4232</v>
      </c>
    </row>
    <row r="20" spans="1:9" ht="12.75">
      <c r="A20" s="97">
        <v>13</v>
      </c>
      <c r="B20" s="72" t="s">
        <v>111</v>
      </c>
      <c r="C20" s="32">
        <v>9</v>
      </c>
      <c r="D20" s="32">
        <v>9</v>
      </c>
      <c r="E20" s="32"/>
      <c r="F20" s="162">
        <v>978</v>
      </c>
      <c r="G20" s="32">
        <v>672</v>
      </c>
      <c r="H20" s="32"/>
      <c r="I20" s="32">
        <v>20382</v>
      </c>
    </row>
    <row r="21" spans="1:9" ht="12.75">
      <c r="A21" s="97">
        <v>14</v>
      </c>
      <c r="B21" s="72" t="s">
        <v>113</v>
      </c>
      <c r="C21" s="32"/>
      <c r="D21" s="32"/>
      <c r="E21" s="32"/>
      <c r="F21" s="32">
        <v>38</v>
      </c>
      <c r="G21" s="32"/>
      <c r="H21" s="32">
        <v>1324</v>
      </c>
      <c r="I21" s="32">
        <v>1280</v>
      </c>
    </row>
    <row r="22" spans="1:9" ht="12.75">
      <c r="A22" s="97">
        <v>15</v>
      </c>
      <c r="B22" s="72" t="s">
        <v>114</v>
      </c>
      <c r="C22" s="32">
        <v>11</v>
      </c>
      <c r="D22" s="32">
        <v>11</v>
      </c>
      <c r="E22" s="32"/>
      <c r="F22" s="32">
        <v>8498</v>
      </c>
      <c r="G22" s="32">
        <v>7437</v>
      </c>
      <c r="H22" s="32">
        <v>1199</v>
      </c>
      <c r="I22" s="32">
        <v>5605</v>
      </c>
    </row>
    <row r="23" spans="1:9" ht="12.75">
      <c r="A23" s="97">
        <v>16</v>
      </c>
      <c r="B23" s="72" t="s">
        <v>115</v>
      </c>
      <c r="C23" s="32"/>
      <c r="D23" s="32"/>
      <c r="E23" s="32"/>
      <c r="F23" s="32"/>
      <c r="G23" s="32"/>
      <c r="H23" s="32"/>
      <c r="I23" s="32">
        <v>615</v>
      </c>
    </row>
    <row r="24" spans="1:9" ht="12.75">
      <c r="A24" s="97">
        <v>17</v>
      </c>
      <c r="B24" s="72" t="s">
        <v>116</v>
      </c>
      <c r="C24" s="32">
        <v>2</v>
      </c>
      <c r="D24" s="32">
        <v>2</v>
      </c>
      <c r="E24" s="162"/>
      <c r="F24" s="32">
        <v>1314</v>
      </c>
      <c r="G24" s="32">
        <v>318</v>
      </c>
      <c r="H24" s="32">
        <v>261</v>
      </c>
      <c r="I24" s="32">
        <v>8654</v>
      </c>
    </row>
    <row r="25" spans="1:9" ht="12.75">
      <c r="A25" s="97">
        <v>18</v>
      </c>
      <c r="B25" s="72" t="s">
        <v>117</v>
      </c>
      <c r="C25" s="32"/>
      <c r="D25" s="32"/>
      <c r="E25" s="32"/>
      <c r="F25" s="32">
        <v>1572</v>
      </c>
      <c r="G25" s="32">
        <v>1039</v>
      </c>
      <c r="H25" s="32">
        <v>890</v>
      </c>
      <c r="I25" s="32">
        <v>4285</v>
      </c>
    </row>
    <row r="26" spans="1:9" ht="12.75">
      <c r="A26" s="97">
        <v>19</v>
      </c>
      <c r="B26" s="72" t="s">
        <v>118</v>
      </c>
      <c r="C26" s="162"/>
      <c r="D26" s="162"/>
      <c r="E26" s="32"/>
      <c r="F26" s="32">
        <v>1098</v>
      </c>
      <c r="G26" s="32">
        <v>88</v>
      </c>
      <c r="H26" s="32">
        <v>5022</v>
      </c>
      <c r="I26" s="32">
        <v>19552</v>
      </c>
    </row>
    <row r="27" spans="1:9" ht="12.75">
      <c r="A27" s="97">
        <v>20</v>
      </c>
      <c r="B27" s="72" t="s">
        <v>119</v>
      </c>
      <c r="C27" s="32"/>
      <c r="D27" s="32"/>
      <c r="E27" s="32"/>
      <c r="F27" s="32">
        <v>4823</v>
      </c>
      <c r="G27" s="32">
        <v>4537</v>
      </c>
      <c r="H27" s="32"/>
      <c r="I27" s="32">
        <v>1212</v>
      </c>
    </row>
    <row r="28" spans="1:9" ht="12.75">
      <c r="A28" s="97">
        <v>21</v>
      </c>
      <c r="B28" s="72" t="s">
        <v>120</v>
      </c>
      <c r="C28" s="123"/>
      <c r="D28" s="123"/>
      <c r="E28" s="215"/>
      <c r="F28" s="162">
        <v>1872</v>
      </c>
      <c r="G28" s="162"/>
      <c r="H28" s="162">
        <v>1464</v>
      </c>
      <c r="I28" s="162">
        <v>1519</v>
      </c>
    </row>
    <row r="29" spans="1:9" ht="12.75">
      <c r="A29" s="97">
        <v>22</v>
      </c>
      <c r="B29" s="72" t="s">
        <v>121</v>
      </c>
      <c r="C29" s="32">
        <v>4</v>
      </c>
      <c r="D29" s="32">
        <v>4</v>
      </c>
      <c r="E29" s="32"/>
      <c r="F29" s="162">
        <v>6851</v>
      </c>
      <c r="G29" s="32">
        <v>5854</v>
      </c>
      <c r="H29" s="32">
        <v>1694</v>
      </c>
      <c r="I29" s="32">
        <v>5351</v>
      </c>
    </row>
    <row r="30" spans="1:9" ht="12.75">
      <c r="A30" s="97">
        <v>23</v>
      </c>
      <c r="B30" s="72" t="s">
        <v>122</v>
      </c>
      <c r="C30" s="32">
        <v>12</v>
      </c>
      <c r="D30" s="32">
        <v>11</v>
      </c>
      <c r="E30" s="32">
        <v>1</v>
      </c>
      <c r="F30" s="32">
        <v>29927</v>
      </c>
      <c r="G30" s="32">
        <v>28058</v>
      </c>
      <c r="H30" s="32">
        <v>2725</v>
      </c>
      <c r="I30" s="32">
        <v>1935</v>
      </c>
    </row>
    <row r="31" spans="1:9" ht="12.75">
      <c r="A31" s="97">
        <v>24</v>
      </c>
      <c r="B31" s="72" t="s">
        <v>123</v>
      </c>
      <c r="C31" s="32"/>
      <c r="D31" s="43"/>
      <c r="E31" s="32"/>
      <c r="F31" s="32">
        <v>4123</v>
      </c>
      <c r="G31" s="32"/>
      <c r="H31" s="32">
        <v>1684</v>
      </c>
      <c r="I31" s="32">
        <v>10948</v>
      </c>
    </row>
    <row r="32" spans="1:9" ht="12.75">
      <c r="A32" s="97">
        <v>25</v>
      </c>
      <c r="B32" s="72" t="s">
        <v>144</v>
      </c>
      <c r="C32" s="216">
        <v>735</v>
      </c>
      <c r="D32" s="216"/>
      <c r="E32" s="216">
        <v>735</v>
      </c>
      <c r="F32" s="216">
        <v>13318</v>
      </c>
      <c r="G32" s="216">
        <v>5256</v>
      </c>
      <c r="H32" s="32">
        <v>12143</v>
      </c>
      <c r="I32" s="32">
        <v>16818</v>
      </c>
    </row>
    <row r="33" spans="1:9" ht="12.75">
      <c r="A33" s="97">
        <v>26</v>
      </c>
      <c r="B33" s="72" t="s">
        <v>124</v>
      </c>
      <c r="C33" s="32">
        <v>735</v>
      </c>
      <c r="D33" s="32">
        <v>735</v>
      </c>
      <c r="E33" s="43"/>
      <c r="F33" s="32">
        <v>4575</v>
      </c>
      <c r="G33" s="32">
        <v>1508</v>
      </c>
      <c r="H33" s="32">
        <v>276</v>
      </c>
      <c r="I33" s="32">
        <v>3184</v>
      </c>
    </row>
    <row r="34" spans="1:9" ht="12.75">
      <c r="A34" s="97">
        <v>27</v>
      </c>
      <c r="B34" s="72" t="s">
        <v>125</v>
      </c>
      <c r="C34" s="32"/>
      <c r="D34" s="32"/>
      <c r="E34" s="32"/>
      <c r="F34" s="32">
        <v>2903</v>
      </c>
      <c r="G34" s="32">
        <v>689</v>
      </c>
      <c r="H34" s="32">
        <v>1015</v>
      </c>
      <c r="I34" s="32">
        <v>3373</v>
      </c>
    </row>
    <row r="35" spans="1:9" ht="12.75">
      <c r="A35" s="97">
        <v>28</v>
      </c>
      <c r="B35" s="72" t="s">
        <v>126</v>
      </c>
      <c r="C35" s="32">
        <v>2192</v>
      </c>
      <c r="D35" s="32">
        <v>69</v>
      </c>
      <c r="E35" s="32">
        <v>2123</v>
      </c>
      <c r="F35" s="32">
        <v>30793</v>
      </c>
      <c r="G35" s="162">
        <v>22496</v>
      </c>
      <c r="H35" s="32">
        <v>6026</v>
      </c>
      <c r="I35" s="32">
        <v>15816</v>
      </c>
    </row>
    <row r="36" spans="1:9" ht="12.75">
      <c r="A36" s="97">
        <v>29</v>
      </c>
      <c r="B36" s="72" t="s">
        <v>127</v>
      </c>
      <c r="C36" s="32">
        <v>21</v>
      </c>
      <c r="D36" s="32">
        <v>21</v>
      </c>
      <c r="E36" s="32"/>
      <c r="F36" s="32">
        <v>13053</v>
      </c>
      <c r="G36" s="32">
        <v>11469</v>
      </c>
      <c r="H36" s="32">
        <v>286</v>
      </c>
      <c r="I36" s="32">
        <v>6401</v>
      </c>
    </row>
    <row r="37" spans="1:9" ht="12.75">
      <c r="A37" s="97">
        <v>30</v>
      </c>
      <c r="B37" s="78" t="s">
        <v>128</v>
      </c>
      <c r="C37" s="162">
        <v>32</v>
      </c>
      <c r="D37" s="32">
        <v>32</v>
      </c>
      <c r="E37" s="32"/>
      <c r="F37" s="32">
        <v>6907</v>
      </c>
      <c r="G37" s="32">
        <v>1849</v>
      </c>
      <c r="H37" s="32">
        <v>3600</v>
      </c>
      <c r="I37" s="32">
        <v>7696</v>
      </c>
    </row>
    <row r="38" spans="1:9" ht="12.75">
      <c r="A38" s="97">
        <v>31</v>
      </c>
      <c r="B38" s="72" t="s">
        <v>129</v>
      </c>
      <c r="C38" s="32">
        <v>61</v>
      </c>
      <c r="D38" s="32">
        <v>4</v>
      </c>
      <c r="E38" s="32">
        <v>57</v>
      </c>
      <c r="F38" s="32">
        <v>17378</v>
      </c>
      <c r="G38" s="32">
        <v>14279</v>
      </c>
      <c r="H38" s="32">
        <v>5893</v>
      </c>
      <c r="I38" s="32">
        <v>7449</v>
      </c>
    </row>
    <row r="39" spans="1:9" ht="12.75">
      <c r="A39" s="96">
        <v>32</v>
      </c>
      <c r="B39" s="72" t="s">
        <v>130</v>
      </c>
      <c r="C39" s="32">
        <v>448</v>
      </c>
      <c r="D39" s="32">
        <v>448</v>
      </c>
      <c r="E39" s="32"/>
      <c r="F39" s="32">
        <v>24493</v>
      </c>
      <c r="G39" s="32">
        <v>24116</v>
      </c>
      <c r="H39" s="32">
        <v>3920</v>
      </c>
      <c r="I39" s="32">
        <v>30531</v>
      </c>
    </row>
    <row r="40" spans="1:9" ht="12.75">
      <c r="A40" s="97">
        <v>33</v>
      </c>
      <c r="B40" s="72" t="s">
        <v>57</v>
      </c>
      <c r="C40" s="162"/>
      <c r="D40" s="32"/>
      <c r="E40" s="32"/>
      <c r="F40" s="32">
        <v>1037</v>
      </c>
      <c r="G40" s="32">
        <v>25</v>
      </c>
      <c r="H40" s="32"/>
      <c r="I40" s="32">
        <v>112</v>
      </c>
    </row>
    <row r="41" spans="1:9" ht="12.75">
      <c r="A41" s="142">
        <v>34</v>
      </c>
      <c r="B41" s="143" t="s">
        <v>260</v>
      </c>
      <c r="C41" s="123">
        <v>47</v>
      </c>
      <c r="D41" s="123">
        <v>2</v>
      </c>
      <c r="E41" s="123">
        <v>45</v>
      </c>
      <c r="F41" s="123">
        <v>160599</v>
      </c>
      <c r="G41" s="181">
        <v>159881</v>
      </c>
      <c r="H41" s="181">
        <v>5896</v>
      </c>
      <c r="I41" s="181">
        <v>2266</v>
      </c>
    </row>
    <row r="42" spans="1:9" ht="12.75">
      <c r="A42" s="138">
        <v>35</v>
      </c>
      <c r="B42" s="139" t="s">
        <v>216</v>
      </c>
      <c r="C42" s="123"/>
      <c r="D42" s="32"/>
      <c r="E42" s="32"/>
      <c r="F42" s="32">
        <v>3574</v>
      </c>
      <c r="G42" s="32">
        <v>1692</v>
      </c>
      <c r="H42" s="32">
        <v>1696</v>
      </c>
      <c r="I42" s="32">
        <v>2268</v>
      </c>
    </row>
    <row r="43" spans="1:9" ht="12.75">
      <c r="A43" s="142">
        <v>36</v>
      </c>
      <c r="B43" s="126" t="s">
        <v>182</v>
      </c>
      <c r="C43" s="123">
        <v>54</v>
      </c>
      <c r="D43" s="123"/>
      <c r="E43" s="123">
        <v>54</v>
      </c>
      <c r="F43" s="123">
        <v>6419</v>
      </c>
      <c r="G43" s="123">
        <v>748</v>
      </c>
      <c r="H43" s="123">
        <v>12737</v>
      </c>
      <c r="I43" s="123">
        <v>11572</v>
      </c>
    </row>
    <row r="44" spans="1:9" ht="12.75">
      <c r="A44" s="142">
        <v>37</v>
      </c>
      <c r="B44" s="126" t="s">
        <v>185</v>
      </c>
      <c r="C44" s="123"/>
      <c r="D44" s="123"/>
      <c r="E44" s="123"/>
      <c r="F44" s="123"/>
      <c r="G44" s="123"/>
      <c r="H44" s="123"/>
      <c r="I44" s="123">
        <v>997</v>
      </c>
    </row>
    <row r="45" spans="1:9" ht="12.75">
      <c r="A45" s="142">
        <v>38</v>
      </c>
      <c r="B45" s="126" t="s">
        <v>247</v>
      </c>
      <c r="C45" s="123"/>
      <c r="D45" s="123"/>
      <c r="E45" s="123"/>
      <c r="F45" s="123">
        <v>9</v>
      </c>
      <c r="G45" s="123"/>
      <c r="H45" s="123">
        <v>80</v>
      </c>
      <c r="I45" s="123">
        <v>154</v>
      </c>
    </row>
    <row r="46" spans="1:12" ht="12.75">
      <c r="A46" s="142">
        <v>39</v>
      </c>
      <c r="B46" s="126" t="s">
        <v>249</v>
      </c>
      <c r="C46" s="123"/>
      <c r="D46" s="123"/>
      <c r="E46" s="123"/>
      <c r="F46" s="123">
        <v>340</v>
      </c>
      <c r="G46" s="123"/>
      <c r="H46" s="123">
        <v>50</v>
      </c>
      <c r="I46" s="123">
        <v>517</v>
      </c>
      <c r="K46" s="103"/>
      <c r="L46" s="103"/>
    </row>
    <row r="47" spans="1:9" ht="12.75">
      <c r="A47" s="142">
        <v>40</v>
      </c>
      <c r="B47" s="126" t="s">
        <v>48</v>
      </c>
      <c r="C47" s="123"/>
      <c r="D47" s="123"/>
      <c r="E47" s="123"/>
      <c r="F47" s="123">
        <v>1300</v>
      </c>
      <c r="G47" s="123">
        <v>1300</v>
      </c>
      <c r="H47" s="123">
        <v>5000</v>
      </c>
      <c r="I47" s="123">
        <v>1880</v>
      </c>
    </row>
    <row r="48" spans="1:9" ht="12.75">
      <c r="A48" s="150"/>
      <c r="B48" s="151" t="s">
        <v>271</v>
      </c>
      <c r="C48" s="176">
        <f aca="true" t="shared" si="0" ref="C48:I48">SUM(C8:C47)</f>
        <v>8597</v>
      </c>
      <c r="D48" s="176">
        <f t="shared" si="0"/>
        <v>5567</v>
      </c>
      <c r="E48" s="176">
        <f t="shared" si="0"/>
        <v>3030</v>
      </c>
      <c r="F48" s="176">
        <f t="shared" si="0"/>
        <v>416453</v>
      </c>
      <c r="G48" s="176">
        <f t="shared" si="0"/>
        <v>346059</v>
      </c>
      <c r="H48" s="176">
        <f t="shared" si="0"/>
        <v>108410</v>
      </c>
      <c r="I48" s="176">
        <f t="shared" si="0"/>
        <v>241640</v>
      </c>
    </row>
    <row r="49" spans="1:9" ht="12.75">
      <c r="A49" s="100"/>
      <c r="B49" s="101" t="s">
        <v>49</v>
      </c>
      <c r="C49" s="123">
        <v>167</v>
      </c>
      <c r="D49" s="123">
        <v>6</v>
      </c>
      <c r="E49" s="123">
        <v>161</v>
      </c>
      <c r="F49" s="123">
        <v>109230</v>
      </c>
      <c r="G49" s="123">
        <v>109048</v>
      </c>
      <c r="H49" s="123">
        <v>47421</v>
      </c>
      <c r="I49" s="123">
        <v>20312</v>
      </c>
    </row>
    <row r="50" spans="1:9" ht="12.75">
      <c r="A50" s="100"/>
      <c r="B50" s="101" t="s">
        <v>50</v>
      </c>
      <c r="C50" s="123">
        <v>213</v>
      </c>
      <c r="D50" s="123">
        <v>213</v>
      </c>
      <c r="E50" s="123"/>
      <c r="F50" s="123">
        <v>7264</v>
      </c>
      <c r="G50" s="123">
        <v>6200</v>
      </c>
      <c r="H50" s="123">
        <v>115</v>
      </c>
      <c r="I50" s="123">
        <v>6104</v>
      </c>
    </row>
    <row r="51" spans="1:9" ht="12.75">
      <c r="A51" s="100"/>
      <c r="B51" s="101" t="s">
        <v>51</v>
      </c>
      <c r="C51" s="123">
        <v>3424</v>
      </c>
      <c r="D51" s="123">
        <v>42</v>
      </c>
      <c r="E51" s="123">
        <v>3382</v>
      </c>
      <c r="F51" s="123">
        <v>1683</v>
      </c>
      <c r="G51" s="123">
        <v>1060</v>
      </c>
      <c r="H51" s="123">
        <v>1505</v>
      </c>
      <c r="I51" s="123">
        <v>2326</v>
      </c>
    </row>
    <row r="52" spans="1:9" ht="12.75">
      <c r="A52" s="100"/>
      <c r="B52" s="151" t="s">
        <v>145</v>
      </c>
      <c r="C52" s="195">
        <f aca="true" t="shared" si="1" ref="C52:I52">SUM(C48:C51)</f>
        <v>12401</v>
      </c>
      <c r="D52" s="217">
        <f t="shared" si="1"/>
        <v>5828</v>
      </c>
      <c r="E52" s="176">
        <f t="shared" si="1"/>
        <v>6573</v>
      </c>
      <c r="F52" s="176">
        <f t="shared" si="1"/>
        <v>534630</v>
      </c>
      <c r="G52" s="176">
        <f t="shared" si="1"/>
        <v>462367</v>
      </c>
      <c r="H52" s="176">
        <f t="shared" si="1"/>
        <v>157451</v>
      </c>
      <c r="I52" s="176">
        <f t="shared" si="1"/>
        <v>270382</v>
      </c>
    </row>
    <row r="53" spans="1:9" ht="12.75">
      <c r="A53" s="23"/>
      <c r="B53" s="23" t="s">
        <v>254</v>
      </c>
      <c r="C53" s="32">
        <v>4</v>
      </c>
      <c r="D53" s="32">
        <v>4</v>
      </c>
      <c r="E53" s="32"/>
      <c r="F53" s="162">
        <v>4524</v>
      </c>
      <c r="G53" s="32"/>
      <c r="H53" s="32">
        <v>8745</v>
      </c>
      <c r="I53" s="32">
        <v>3537</v>
      </c>
    </row>
    <row r="54" spans="1:9" ht="12.75">
      <c r="A54" s="25"/>
      <c r="B54" s="25" t="s">
        <v>253</v>
      </c>
      <c r="C54" s="30">
        <f aca="true" t="shared" si="2" ref="C54:I54">SUM(C52:C53)</f>
        <v>12405</v>
      </c>
      <c r="D54" s="30">
        <f t="shared" si="2"/>
        <v>5832</v>
      </c>
      <c r="E54" s="30">
        <f t="shared" si="2"/>
        <v>6573</v>
      </c>
      <c r="F54" s="30">
        <f t="shared" si="2"/>
        <v>539154</v>
      </c>
      <c r="G54" s="30">
        <f t="shared" si="2"/>
        <v>462367</v>
      </c>
      <c r="H54" s="30">
        <f t="shared" si="2"/>
        <v>166196</v>
      </c>
      <c r="I54" s="30">
        <f t="shared" si="2"/>
        <v>273919</v>
      </c>
    </row>
  </sheetData>
  <sheetProtection/>
  <mergeCells count="9">
    <mergeCell ref="A2:I2"/>
    <mergeCell ref="A3:I3"/>
    <mergeCell ref="D4:E4"/>
    <mergeCell ref="F4:F7"/>
    <mergeCell ref="G4:G7"/>
    <mergeCell ref="H4:H7"/>
    <mergeCell ref="I4:I7"/>
    <mergeCell ref="D5:D7"/>
    <mergeCell ref="E5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52"/>
  <sheetViews>
    <sheetView zoomScalePageLayoutView="0" workbookViewId="0" topLeftCell="A28">
      <selection activeCell="C52" sqref="C52"/>
    </sheetView>
  </sheetViews>
  <sheetFormatPr defaultColWidth="9.00390625" defaultRowHeight="12.75"/>
  <cols>
    <col min="1" max="1" width="6.625" style="0" customWidth="1"/>
    <col min="2" max="2" width="15.375" style="0" customWidth="1"/>
    <col min="3" max="3" width="9.125" style="0" customWidth="1"/>
    <col min="7" max="7" width="10.25390625" style="0" bestFit="1" customWidth="1"/>
  </cols>
  <sheetData>
    <row r="1" ht="12.75">
      <c r="G1" s="28" t="s">
        <v>53</v>
      </c>
    </row>
    <row r="2" spans="1:8" ht="14.25">
      <c r="A2" s="227" t="s">
        <v>178</v>
      </c>
      <c r="B2" s="228"/>
      <c r="C2" s="228"/>
      <c r="D2" s="228"/>
      <c r="E2" s="228"/>
      <c r="F2" s="228"/>
      <c r="G2" s="228"/>
      <c r="H2" s="228"/>
    </row>
    <row r="3" spans="1:8" ht="14.25">
      <c r="A3" s="227" t="s">
        <v>54</v>
      </c>
      <c r="B3" s="228"/>
      <c r="C3" s="228"/>
      <c r="D3" s="228"/>
      <c r="E3" s="228"/>
      <c r="F3" s="228"/>
      <c r="G3" s="228"/>
      <c r="H3" s="228"/>
    </row>
    <row r="4" spans="1:8" ht="12.75">
      <c r="A4" s="10" t="s">
        <v>2</v>
      </c>
      <c r="B4" s="10" t="s">
        <v>3</v>
      </c>
      <c r="C4" s="229" t="s">
        <v>177</v>
      </c>
      <c r="D4" s="230"/>
      <c r="E4" s="230"/>
      <c r="F4" s="231" t="s">
        <v>55</v>
      </c>
      <c r="G4" s="232"/>
      <c r="H4" s="232"/>
    </row>
    <row r="5" spans="1:8" ht="12.75">
      <c r="A5" s="22"/>
      <c r="B5" s="17"/>
      <c r="C5" s="30">
        <v>2016</v>
      </c>
      <c r="D5" s="31">
        <v>2017</v>
      </c>
      <c r="E5" s="31" t="s">
        <v>56</v>
      </c>
      <c r="F5" s="31">
        <v>2016</v>
      </c>
      <c r="G5" s="31">
        <v>2017</v>
      </c>
      <c r="H5" s="31" t="s">
        <v>56</v>
      </c>
    </row>
    <row r="6" spans="1:8" ht="12.75">
      <c r="A6" s="32">
        <v>1</v>
      </c>
      <c r="B6" s="21" t="s">
        <v>256</v>
      </c>
      <c r="C6" s="162">
        <v>2833</v>
      </c>
      <c r="D6" s="123">
        <v>2838</v>
      </c>
      <c r="E6" s="162">
        <f>D6-C6</f>
        <v>5</v>
      </c>
      <c r="F6" s="164">
        <v>69</v>
      </c>
      <c r="G6" s="164">
        <v>69.2</v>
      </c>
      <c r="H6" s="164">
        <f>G6-F6</f>
        <v>0.20000000000000284</v>
      </c>
    </row>
    <row r="7" spans="1:8" ht="12.75">
      <c r="A7" s="32">
        <v>2</v>
      </c>
      <c r="B7" s="21" t="s">
        <v>15</v>
      </c>
      <c r="C7" s="162">
        <v>1188</v>
      </c>
      <c r="D7" s="123">
        <v>1260</v>
      </c>
      <c r="E7" s="162">
        <f aca="true" t="shared" si="0" ref="E7:E45">D7-C7</f>
        <v>72</v>
      </c>
      <c r="F7" s="164">
        <v>44</v>
      </c>
      <c r="G7" s="164">
        <v>46.6</v>
      </c>
      <c r="H7" s="164">
        <f aca="true" t="shared" si="1" ref="H7:H45">G7-F7</f>
        <v>2.6000000000000014</v>
      </c>
    </row>
    <row r="8" spans="1:8" ht="12.75">
      <c r="A8" s="32">
        <v>3</v>
      </c>
      <c r="B8" s="21" t="s">
        <v>16</v>
      </c>
      <c r="C8" s="162">
        <v>10848</v>
      </c>
      <c r="D8" s="123">
        <v>10851</v>
      </c>
      <c r="E8" s="162">
        <f t="shared" si="0"/>
        <v>3</v>
      </c>
      <c r="F8" s="164">
        <v>64.9</v>
      </c>
      <c r="G8" s="164">
        <v>64.9</v>
      </c>
      <c r="H8" s="164">
        <f t="shared" si="1"/>
        <v>0</v>
      </c>
    </row>
    <row r="9" spans="1:8" ht="12.75">
      <c r="A9" s="32">
        <v>4</v>
      </c>
      <c r="B9" s="21" t="s">
        <v>17</v>
      </c>
      <c r="C9" s="162">
        <v>1714</v>
      </c>
      <c r="D9" s="123">
        <v>1973</v>
      </c>
      <c r="E9" s="162">
        <f t="shared" si="0"/>
        <v>259</v>
      </c>
      <c r="F9" s="164">
        <v>50.4</v>
      </c>
      <c r="G9" s="164">
        <v>58</v>
      </c>
      <c r="H9" s="164">
        <f t="shared" si="1"/>
        <v>7.600000000000001</v>
      </c>
    </row>
    <row r="10" spans="1:8" ht="12.75">
      <c r="A10" s="32">
        <v>5</v>
      </c>
      <c r="B10" s="21" t="s">
        <v>18</v>
      </c>
      <c r="C10" s="162">
        <v>5619</v>
      </c>
      <c r="D10" s="123">
        <v>6363</v>
      </c>
      <c r="E10" s="162">
        <f t="shared" si="0"/>
        <v>744</v>
      </c>
      <c r="F10" s="164">
        <v>66.9</v>
      </c>
      <c r="G10" s="164">
        <v>75.7</v>
      </c>
      <c r="H10" s="164">
        <f t="shared" si="1"/>
        <v>8.799999999999997</v>
      </c>
    </row>
    <row r="11" spans="1:8" ht="12.75">
      <c r="A11" s="32">
        <v>6</v>
      </c>
      <c r="B11" s="21" t="s">
        <v>19</v>
      </c>
      <c r="C11" s="162">
        <v>12581</v>
      </c>
      <c r="D11" s="123">
        <v>12688</v>
      </c>
      <c r="E11" s="162">
        <f t="shared" si="0"/>
        <v>107</v>
      </c>
      <c r="F11" s="164">
        <v>67.8</v>
      </c>
      <c r="G11" s="164">
        <v>67.7</v>
      </c>
      <c r="H11" s="164">
        <f t="shared" si="1"/>
        <v>-0.09999999999999432</v>
      </c>
    </row>
    <row r="12" spans="1:8" ht="12.75">
      <c r="A12" s="32">
        <v>7</v>
      </c>
      <c r="B12" s="21" t="s">
        <v>20</v>
      </c>
      <c r="C12" s="162">
        <v>4232</v>
      </c>
      <c r="D12" s="123">
        <v>3882</v>
      </c>
      <c r="E12" s="162">
        <f t="shared" si="0"/>
        <v>-350</v>
      </c>
      <c r="F12" s="164">
        <v>98.4</v>
      </c>
      <c r="G12" s="164">
        <v>92.4</v>
      </c>
      <c r="H12" s="164">
        <f t="shared" si="1"/>
        <v>-6</v>
      </c>
    </row>
    <row r="13" spans="1:8" ht="12.75">
      <c r="A13" s="32">
        <v>8</v>
      </c>
      <c r="B13" s="21" t="s">
        <v>21</v>
      </c>
      <c r="C13" s="162">
        <v>8265</v>
      </c>
      <c r="D13" s="123">
        <v>7845</v>
      </c>
      <c r="E13" s="162">
        <f>D13-C13</f>
        <v>-420</v>
      </c>
      <c r="F13" s="164">
        <v>72.5</v>
      </c>
      <c r="G13" s="164">
        <v>68.8</v>
      </c>
      <c r="H13" s="164">
        <f t="shared" si="1"/>
        <v>-3.700000000000003</v>
      </c>
    </row>
    <row r="14" spans="1:8" ht="12.75">
      <c r="A14" s="32">
        <v>9</v>
      </c>
      <c r="B14" s="21" t="s">
        <v>257</v>
      </c>
      <c r="C14" s="162">
        <v>14187</v>
      </c>
      <c r="D14" s="123">
        <v>13294</v>
      </c>
      <c r="E14" s="162">
        <f t="shared" si="0"/>
        <v>-893</v>
      </c>
      <c r="F14" s="164">
        <v>57.2</v>
      </c>
      <c r="G14" s="164">
        <v>53.2</v>
      </c>
      <c r="H14" s="164">
        <f t="shared" si="1"/>
        <v>-4</v>
      </c>
    </row>
    <row r="15" spans="1:8" ht="12.75">
      <c r="A15" s="32">
        <v>10</v>
      </c>
      <c r="B15" s="21" t="s">
        <v>23</v>
      </c>
      <c r="C15" s="162">
        <v>7879</v>
      </c>
      <c r="D15" s="123">
        <v>7557</v>
      </c>
      <c r="E15" s="162">
        <f t="shared" si="0"/>
        <v>-322</v>
      </c>
      <c r="F15" s="164">
        <v>66.2</v>
      </c>
      <c r="G15" s="164">
        <v>63.5</v>
      </c>
      <c r="H15" s="164">
        <f t="shared" si="1"/>
        <v>-2.700000000000003</v>
      </c>
    </row>
    <row r="16" spans="1:8" ht="12.75">
      <c r="A16" s="32">
        <v>11</v>
      </c>
      <c r="B16" s="21" t="s">
        <v>24</v>
      </c>
      <c r="C16" s="162">
        <v>4199</v>
      </c>
      <c r="D16" s="123">
        <v>4261</v>
      </c>
      <c r="E16" s="162">
        <f t="shared" si="0"/>
        <v>62</v>
      </c>
      <c r="F16" s="164">
        <v>97.6</v>
      </c>
      <c r="G16" s="164">
        <v>100</v>
      </c>
      <c r="H16" s="164">
        <f t="shared" si="1"/>
        <v>2.4000000000000057</v>
      </c>
    </row>
    <row r="17" spans="1:8" ht="12.75">
      <c r="A17" s="32">
        <v>12</v>
      </c>
      <c r="B17" s="21" t="s">
        <v>25</v>
      </c>
      <c r="C17" s="162">
        <v>10475</v>
      </c>
      <c r="D17" s="123">
        <v>10413</v>
      </c>
      <c r="E17" s="162">
        <f t="shared" si="0"/>
        <v>-62</v>
      </c>
      <c r="F17" s="164">
        <v>81.8</v>
      </c>
      <c r="G17" s="164">
        <v>82.6</v>
      </c>
      <c r="H17" s="164">
        <f t="shared" si="1"/>
        <v>0.7999999999999972</v>
      </c>
    </row>
    <row r="18" spans="1:8" ht="12.75">
      <c r="A18" s="32">
        <v>13</v>
      </c>
      <c r="B18" s="21" t="s">
        <v>258</v>
      </c>
      <c r="C18" s="162">
        <v>17955</v>
      </c>
      <c r="D18" s="123">
        <v>17555</v>
      </c>
      <c r="E18" s="162">
        <f t="shared" si="0"/>
        <v>-400</v>
      </c>
      <c r="F18" s="164">
        <v>47.7</v>
      </c>
      <c r="G18" s="164">
        <v>46.9</v>
      </c>
      <c r="H18" s="164">
        <f t="shared" si="1"/>
        <v>-0.8000000000000043</v>
      </c>
    </row>
    <row r="19" spans="1:8" ht="12.75">
      <c r="A19" s="32">
        <v>14</v>
      </c>
      <c r="B19" s="21" t="s">
        <v>28</v>
      </c>
      <c r="C19" s="162">
        <v>3353</v>
      </c>
      <c r="D19" s="123">
        <v>2978</v>
      </c>
      <c r="E19" s="162">
        <f t="shared" si="0"/>
        <v>-375</v>
      </c>
      <c r="F19" s="164">
        <v>81.8</v>
      </c>
      <c r="G19" s="164">
        <v>72.6</v>
      </c>
      <c r="H19" s="164">
        <f t="shared" si="1"/>
        <v>-9.200000000000003</v>
      </c>
    </row>
    <row r="20" spans="1:8" ht="12.75">
      <c r="A20" s="32">
        <v>15</v>
      </c>
      <c r="B20" s="21" t="s">
        <v>29</v>
      </c>
      <c r="C20" s="43">
        <v>15774</v>
      </c>
      <c r="D20" s="174">
        <v>15803</v>
      </c>
      <c r="E20" s="162">
        <f t="shared" si="0"/>
        <v>29</v>
      </c>
      <c r="F20" s="164">
        <v>65.2</v>
      </c>
      <c r="G20" s="164">
        <v>64.5</v>
      </c>
      <c r="H20" s="164">
        <f t="shared" si="1"/>
        <v>-0.7000000000000028</v>
      </c>
    </row>
    <row r="21" spans="1:8" ht="12.75">
      <c r="A21" s="32">
        <v>16</v>
      </c>
      <c r="B21" s="21" t="s">
        <v>30</v>
      </c>
      <c r="C21" s="162">
        <v>4100</v>
      </c>
      <c r="D21" s="123">
        <v>3800</v>
      </c>
      <c r="E21" s="162">
        <f t="shared" si="0"/>
        <v>-300</v>
      </c>
      <c r="F21" s="164">
        <v>93.2</v>
      </c>
      <c r="G21" s="164">
        <v>86.3</v>
      </c>
      <c r="H21" s="164">
        <f t="shared" si="1"/>
        <v>-6.900000000000006</v>
      </c>
    </row>
    <row r="22" spans="1:8" ht="12.75">
      <c r="A22" s="32">
        <v>17</v>
      </c>
      <c r="B22" s="21" t="s">
        <v>31</v>
      </c>
      <c r="C22" s="162">
        <v>19520</v>
      </c>
      <c r="D22" s="123">
        <v>19368</v>
      </c>
      <c r="E22" s="162">
        <f t="shared" si="0"/>
        <v>-152</v>
      </c>
      <c r="F22" s="164">
        <v>80.3</v>
      </c>
      <c r="G22" s="164">
        <v>80.3</v>
      </c>
      <c r="H22" s="164">
        <f t="shared" si="1"/>
        <v>0</v>
      </c>
    </row>
    <row r="23" spans="1:8" ht="12.75">
      <c r="A23" s="32">
        <v>18</v>
      </c>
      <c r="B23" s="21" t="s">
        <v>32</v>
      </c>
      <c r="C23" s="162">
        <v>6681</v>
      </c>
      <c r="D23" s="123">
        <v>6522</v>
      </c>
      <c r="E23" s="162">
        <f t="shared" si="0"/>
        <v>-159</v>
      </c>
      <c r="F23" s="164">
        <v>74.2</v>
      </c>
      <c r="G23" s="164">
        <v>73.3</v>
      </c>
      <c r="H23" s="164">
        <f t="shared" si="1"/>
        <v>-0.9000000000000057</v>
      </c>
    </row>
    <row r="24" spans="1:8" ht="12.75">
      <c r="A24" s="32">
        <v>19</v>
      </c>
      <c r="B24" s="21" t="s">
        <v>33</v>
      </c>
      <c r="C24" s="162">
        <v>15492</v>
      </c>
      <c r="D24" s="123">
        <v>15581</v>
      </c>
      <c r="E24" s="162">
        <f t="shared" si="0"/>
        <v>89</v>
      </c>
      <c r="F24" s="164">
        <v>61.2</v>
      </c>
      <c r="G24" s="164">
        <v>62</v>
      </c>
      <c r="H24" s="164">
        <f t="shared" si="1"/>
        <v>0.7999999999999972</v>
      </c>
    </row>
    <row r="25" spans="1:8" ht="12.75">
      <c r="A25" s="32">
        <v>20</v>
      </c>
      <c r="B25" s="21" t="s">
        <v>34</v>
      </c>
      <c r="C25" s="162">
        <v>2432</v>
      </c>
      <c r="D25" s="123">
        <v>2535</v>
      </c>
      <c r="E25" s="162">
        <f t="shared" si="0"/>
        <v>103</v>
      </c>
      <c r="F25" s="164">
        <v>60.8</v>
      </c>
      <c r="G25" s="164">
        <v>63.3</v>
      </c>
      <c r="H25" s="164">
        <f t="shared" si="1"/>
        <v>2.5</v>
      </c>
    </row>
    <row r="26" spans="1:8" ht="12.75">
      <c r="A26" s="32">
        <v>21</v>
      </c>
      <c r="B26" s="21" t="s">
        <v>35</v>
      </c>
      <c r="C26" s="162">
        <v>4468</v>
      </c>
      <c r="D26" s="123">
        <v>4231</v>
      </c>
      <c r="E26" s="162">
        <f t="shared" si="0"/>
        <v>-237</v>
      </c>
      <c r="F26" s="164">
        <v>59.6</v>
      </c>
      <c r="G26" s="164">
        <v>56.4</v>
      </c>
      <c r="H26" s="164">
        <f t="shared" si="1"/>
        <v>-3.200000000000003</v>
      </c>
    </row>
    <row r="27" spans="1:8" ht="12.75">
      <c r="A27" s="32">
        <v>22</v>
      </c>
      <c r="B27" s="21" t="s">
        <v>36</v>
      </c>
      <c r="C27" s="162">
        <v>11769</v>
      </c>
      <c r="D27" s="123">
        <v>11780</v>
      </c>
      <c r="E27" s="162">
        <f t="shared" si="0"/>
        <v>11</v>
      </c>
      <c r="F27" s="164">
        <v>58.6</v>
      </c>
      <c r="G27" s="164">
        <v>61.2</v>
      </c>
      <c r="H27" s="164">
        <f t="shared" si="1"/>
        <v>2.6000000000000014</v>
      </c>
    </row>
    <row r="28" spans="1:8" ht="12.75">
      <c r="A28" s="32">
        <v>23</v>
      </c>
      <c r="B28" s="21" t="s">
        <v>37</v>
      </c>
      <c r="C28" s="162">
        <v>10263</v>
      </c>
      <c r="D28" s="123">
        <v>10406</v>
      </c>
      <c r="E28" s="162">
        <f t="shared" si="0"/>
        <v>143</v>
      </c>
      <c r="F28" s="164">
        <v>62.9</v>
      </c>
      <c r="G28" s="164">
        <v>63.4</v>
      </c>
      <c r="H28" s="164">
        <f t="shared" si="1"/>
        <v>0.5</v>
      </c>
    </row>
    <row r="29" spans="1:8" ht="12.75">
      <c r="A29" s="32">
        <v>24</v>
      </c>
      <c r="B29" s="21" t="s">
        <v>38</v>
      </c>
      <c r="C29" s="162">
        <v>7094</v>
      </c>
      <c r="D29" s="123">
        <v>7100</v>
      </c>
      <c r="E29" s="162">
        <f t="shared" si="0"/>
        <v>6</v>
      </c>
      <c r="F29" s="164">
        <v>53.7</v>
      </c>
      <c r="G29" s="164">
        <v>54.6</v>
      </c>
      <c r="H29" s="164">
        <f t="shared" si="1"/>
        <v>0.8999999999999986</v>
      </c>
    </row>
    <row r="30" spans="1:8" ht="12.75">
      <c r="A30" s="32">
        <v>25</v>
      </c>
      <c r="B30" s="21" t="s">
        <v>39</v>
      </c>
      <c r="C30" s="96">
        <v>17824</v>
      </c>
      <c r="D30" s="150">
        <v>17837</v>
      </c>
      <c r="E30" s="162">
        <f t="shared" si="0"/>
        <v>13</v>
      </c>
      <c r="F30" s="164">
        <v>84.9</v>
      </c>
      <c r="G30" s="164">
        <v>84.9</v>
      </c>
      <c r="H30" s="164">
        <f t="shared" si="1"/>
        <v>0</v>
      </c>
    </row>
    <row r="31" spans="1:8" ht="12.75">
      <c r="A31" s="32">
        <v>26</v>
      </c>
      <c r="B31" s="21" t="s">
        <v>259</v>
      </c>
      <c r="C31" s="162">
        <v>6078</v>
      </c>
      <c r="D31" s="123">
        <v>5964</v>
      </c>
      <c r="E31" s="162">
        <f t="shared" si="0"/>
        <v>-114</v>
      </c>
      <c r="F31" s="164">
        <v>83.3</v>
      </c>
      <c r="G31" s="164">
        <v>81.7</v>
      </c>
      <c r="H31" s="164">
        <f t="shared" si="1"/>
        <v>-1.5999999999999943</v>
      </c>
    </row>
    <row r="32" spans="1:8" ht="12.75">
      <c r="A32" s="32">
        <v>27</v>
      </c>
      <c r="B32" s="21" t="s">
        <v>41</v>
      </c>
      <c r="C32" s="162">
        <v>3839</v>
      </c>
      <c r="D32" s="123">
        <v>3866</v>
      </c>
      <c r="E32" s="162">
        <f t="shared" si="0"/>
        <v>27</v>
      </c>
      <c r="F32" s="164">
        <v>53.3</v>
      </c>
      <c r="G32" s="164">
        <v>53.7</v>
      </c>
      <c r="H32" s="164">
        <f t="shared" si="1"/>
        <v>0.4000000000000057</v>
      </c>
    </row>
    <row r="33" spans="1:8" ht="12.75">
      <c r="A33" s="32">
        <v>28</v>
      </c>
      <c r="B33" s="21" t="s">
        <v>42</v>
      </c>
      <c r="C33" s="162">
        <v>18156</v>
      </c>
      <c r="D33" s="123">
        <v>19029</v>
      </c>
      <c r="E33" s="162">
        <f t="shared" si="0"/>
        <v>873</v>
      </c>
      <c r="F33" s="164">
        <v>56.2</v>
      </c>
      <c r="G33" s="164">
        <v>58.7</v>
      </c>
      <c r="H33" s="164">
        <f t="shared" si="1"/>
        <v>2.5</v>
      </c>
    </row>
    <row r="34" spans="1:8" ht="12.75">
      <c r="A34" s="32">
        <v>29</v>
      </c>
      <c r="B34" s="21" t="s">
        <v>43</v>
      </c>
      <c r="C34" s="162">
        <v>15698</v>
      </c>
      <c r="D34" s="123">
        <v>14945</v>
      </c>
      <c r="E34" s="162">
        <f t="shared" si="0"/>
        <v>-753</v>
      </c>
      <c r="F34" s="164">
        <v>75.8</v>
      </c>
      <c r="G34" s="164">
        <v>70.8</v>
      </c>
      <c r="H34" s="164">
        <f t="shared" si="1"/>
        <v>-5</v>
      </c>
    </row>
    <row r="35" spans="1:8" ht="12.75">
      <c r="A35" s="32">
        <v>30</v>
      </c>
      <c r="B35" s="21" t="s">
        <v>44</v>
      </c>
      <c r="C35" s="162">
        <v>23652</v>
      </c>
      <c r="D35" s="123">
        <v>23655</v>
      </c>
      <c r="E35" s="162">
        <f t="shared" si="0"/>
        <v>3</v>
      </c>
      <c r="F35" s="164">
        <v>32.7</v>
      </c>
      <c r="G35" s="164">
        <v>32.4</v>
      </c>
      <c r="H35" s="164">
        <f t="shared" si="1"/>
        <v>-0.30000000000000426</v>
      </c>
    </row>
    <row r="36" spans="1:8" ht="12.75">
      <c r="A36" s="123">
        <v>31</v>
      </c>
      <c r="B36" s="124" t="s">
        <v>45</v>
      </c>
      <c r="C36" s="123">
        <v>12964</v>
      </c>
      <c r="D36" s="123">
        <v>12965</v>
      </c>
      <c r="E36" s="123">
        <f t="shared" si="0"/>
        <v>1</v>
      </c>
      <c r="F36" s="175">
        <v>36</v>
      </c>
      <c r="G36" s="175">
        <v>37</v>
      </c>
      <c r="H36" s="175">
        <f t="shared" si="1"/>
        <v>1</v>
      </c>
    </row>
    <row r="37" spans="1:8" ht="12.75">
      <c r="A37" s="32">
        <v>32</v>
      </c>
      <c r="B37" s="21" t="s">
        <v>46</v>
      </c>
      <c r="C37" s="162">
        <v>70793</v>
      </c>
      <c r="D37" s="123">
        <v>68100</v>
      </c>
      <c r="E37" s="162">
        <f t="shared" si="0"/>
        <v>-2693</v>
      </c>
      <c r="F37" s="164">
        <v>22.1</v>
      </c>
      <c r="G37" s="164">
        <v>21</v>
      </c>
      <c r="H37" s="164">
        <f t="shared" si="1"/>
        <v>-1.1000000000000014</v>
      </c>
    </row>
    <row r="38" spans="1:8" ht="12.75">
      <c r="A38" s="32">
        <v>33</v>
      </c>
      <c r="B38" s="21" t="s">
        <v>57</v>
      </c>
      <c r="C38" s="162">
        <v>1443</v>
      </c>
      <c r="D38" s="123">
        <v>1450</v>
      </c>
      <c r="E38" s="162">
        <f t="shared" si="0"/>
        <v>7</v>
      </c>
      <c r="F38" s="164">
        <v>51.5</v>
      </c>
      <c r="G38" s="164">
        <v>51.8</v>
      </c>
      <c r="H38" s="164">
        <f t="shared" si="1"/>
        <v>0.29999999999999716</v>
      </c>
    </row>
    <row r="39" spans="1:8" ht="12.75">
      <c r="A39" s="125">
        <v>34</v>
      </c>
      <c r="B39" s="126" t="s">
        <v>260</v>
      </c>
      <c r="C39" s="123">
        <v>21589</v>
      </c>
      <c r="D39" s="123">
        <v>16565</v>
      </c>
      <c r="E39" s="123">
        <f aca="true" t="shared" si="2" ref="E39:E44">D39-C39</f>
        <v>-5024</v>
      </c>
      <c r="F39" s="175">
        <v>53.4</v>
      </c>
      <c r="G39" s="175">
        <v>41.5</v>
      </c>
      <c r="H39" s="175">
        <f>G39-F39</f>
        <v>-11.899999999999999</v>
      </c>
    </row>
    <row r="40" spans="1:8" ht="12.75">
      <c r="A40" s="122">
        <v>35</v>
      </c>
      <c r="B40" s="118" t="s">
        <v>251</v>
      </c>
      <c r="C40" s="162">
        <v>6129</v>
      </c>
      <c r="D40" s="123">
        <v>6115</v>
      </c>
      <c r="E40" s="162">
        <f t="shared" si="2"/>
        <v>-14</v>
      </c>
      <c r="F40" s="164">
        <v>20</v>
      </c>
      <c r="G40" s="164">
        <v>19.8</v>
      </c>
      <c r="H40" s="164">
        <f>G40-F40</f>
        <v>-0.1999999999999993</v>
      </c>
    </row>
    <row r="41" spans="1:8" ht="12.75">
      <c r="A41" s="122">
        <v>36</v>
      </c>
      <c r="B41" s="118" t="s">
        <v>182</v>
      </c>
      <c r="C41" s="162">
        <v>14397</v>
      </c>
      <c r="D41" s="123">
        <v>14816</v>
      </c>
      <c r="E41" s="162">
        <f t="shared" si="2"/>
        <v>419</v>
      </c>
      <c r="F41" s="164"/>
      <c r="G41" s="164"/>
      <c r="H41" s="164"/>
    </row>
    <row r="42" spans="1:8" ht="12.75">
      <c r="A42" s="122">
        <v>37</v>
      </c>
      <c r="B42" s="118" t="s">
        <v>185</v>
      </c>
      <c r="C42" s="162">
        <v>2174</v>
      </c>
      <c r="D42" s="123">
        <v>2726</v>
      </c>
      <c r="E42" s="162">
        <f t="shared" si="2"/>
        <v>552</v>
      </c>
      <c r="F42" s="164"/>
      <c r="G42" s="164"/>
      <c r="H42" s="164"/>
    </row>
    <row r="43" spans="1:8" ht="12.75">
      <c r="A43" s="122">
        <v>38</v>
      </c>
      <c r="B43" s="118" t="s">
        <v>247</v>
      </c>
      <c r="C43" s="162">
        <v>881</v>
      </c>
      <c r="D43" s="123">
        <v>764</v>
      </c>
      <c r="E43" s="162">
        <f t="shared" si="2"/>
        <v>-117</v>
      </c>
      <c r="F43" s="164"/>
      <c r="G43" s="164"/>
      <c r="H43" s="164"/>
    </row>
    <row r="44" spans="1:8" ht="12.75">
      <c r="A44" s="122">
        <v>39</v>
      </c>
      <c r="B44" s="118" t="s">
        <v>240</v>
      </c>
      <c r="C44" s="162">
        <v>704</v>
      </c>
      <c r="D44" s="123">
        <v>704</v>
      </c>
      <c r="E44" s="162">
        <f t="shared" si="2"/>
        <v>0</v>
      </c>
      <c r="F44" s="164"/>
      <c r="G44" s="164"/>
      <c r="H44" s="164"/>
    </row>
    <row r="45" spans="1:8" ht="12.75">
      <c r="A45" s="122">
        <v>40</v>
      </c>
      <c r="B45" s="118" t="s">
        <v>48</v>
      </c>
      <c r="C45" s="162">
        <v>2710</v>
      </c>
      <c r="D45" s="123">
        <v>2720</v>
      </c>
      <c r="E45" s="162">
        <f t="shared" si="0"/>
        <v>10</v>
      </c>
      <c r="F45" s="164">
        <v>29.5</v>
      </c>
      <c r="G45" s="164">
        <v>29.5</v>
      </c>
      <c r="H45" s="164">
        <f t="shared" si="1"/>
        <v>0</v>
      </c>
    </row>
    <row r="46" spans="1:8" ht="12.75">
      <c r="A46" s="23"/>
      <c r="B46" s="24" t="s">
        <v>270</v>
      </c>
      <c r="C46" s="31">
        <f>SUM(C6:C45)</f>
        <v>421952</v>
      </c>
      <c r="D46" s="176">
        <f>SUM(D6:D45)</f>
        <v>413105</v>
      </c>
      <c r="E46" s="31">
        <f>SUM(E6:E45)</f>
        <v>-8847</v>
      </c>
      <c r="F46" s="177">
        <v>44</v>
      </c>
      <c r="G46" s="177">
        <v>42.9</v>
      </c>
      <c r="H46" s="177">
        <v>-1.1</v>
      </c>
    </row>
    <row r="47" spans="1:8" ht="12.75">
      <c r="A47" s="23"/>
      <c r="B47" s="21" t="s">
        <v>49</v>
      </c>
      <c r="C47" s="162">
        <v>30019</v>
      </c>
      <c r="D47" s="123">
        <v>30487</v>
      </c>
      <c r="E47" s="162">
        <f>D47-C47</f>
        <v>468</v>
      </c>
      <c r="F47" s="162"/>
      <c r="G47" s="164"/>
      <c r="H47" s="164"/>
    </row>
    <row r="48" spans="1:8" ht="12.75">
      <c r="A48" s="23"/>
      <c r="B48" s="21" t="s">
        <v>50</v>
      </c>
      <c r="C48" s="162">
        <v>17179</v>
      </c>
      <c r="D48" s="123">
        <v>16908</v>
      </c>
      <c r="E48" s="162">
        <f>D48-C48</f>
        <v>-271</v>
      </c>
      <c r="F48" s="162"/>
      <c r="G48" s="164"/>
      <c r="H48" s="164"/>
    </row>
    <row r="49" spans="1:8" ht="12.75">
      <c r="A49" s="23"/>
      <c r="B49" s="21" t="s">
        <v>51</v>
      </c>
      <c r="C49" s="162">
        <v>1990</v>
      </c>
      <c r="D49" s="123">
        <v>1992</v>
      </c>
      <c r="E49" s="162">
        <f>D49-C49</f>
        <v>2</v>
      </c>
      <c r="F49" s="162"/>
      <c r="G49" s="164"/>
      <c r="H49" s="32"/>
    </row>
    <row r="50" spans="1:8" ht="12.75">
      <c r="A50" s="23"/>
      <c r="B50" s="24" t="s">
        <v>52</v>
      </c>
      <c r="C50" s="31">
        <f>SUM(C46:C49)</f>
        <v>471140</v>
      </c>
      <c r="D50" s="31">
        <f>SUM(D46:D49)</f>
        <v>462492</v>
      </c>
      <c r="E50" s="31">
        <f>SUM(E46:E49)</f>
        <v>-8648</v>
      </c>
      <c r="F50" s="178">
        <v>49</v>
      </c>
      <c r="G50" s="177">
        <v>48</v>
      </c>
      <c r="H50" s="177">
        <v>-1</v>
      </c>
    </row>
    <row r="51" spans="1:8" ht="12.75">
      <c r="A51" s="121"/>
      <c r="B51" s="23" t="s">
        <v>252</v>
      </c>
      <c r="C51" s="159"/>
      <c r="D51" s="32">
        <v>21966</v>
      </c>
      <c r="E51" s="159"/>
      <c r="F51" s="159"/>
      <c r="G51" s="159"/>
      <c r="H51" s="159"/>
    </row>
    <row r="52" spans="1:8" ht="12.75">
      <c r="A52" s="121"/>
      <c r="B52" s="25" t="s">
        <v>253</v>
      </c>
      <c r="C52" s="159"/>
      <c r="D52" s="30">
        <v>484458</v>
      </c>
      <c r="E52" s="30"/>
      <c r="F52" s="30"/>
      <c r="G52" s="30">
        <v>50.3</v>
      </c>
      <c r="H52" s="159"/>
    </row>
  </sheetData>
  <sheetProtection/>
  <mergeCells count="4">
    <mergeCell ref="A2:H2"/>
    <mergeCell ref="A3:H3"/>
    <mergeCell ref="C4:E4"/>
    <mergeCell ref="F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52"/>
  <sheetViews>
    <sheetView zoomScalePageLayoutView="0" workbookViewId="0" topLeftCell="A16">
      <selection activeCell="D7" sqref="D7"/>
    </sheetView>
  </sheetViews>
  <sheetFormatPr defaultColWidth="9.00390625" defaultRowHeight="12.75"/>
  <cols>
    <col min="2" max="2" width="18.375" style="0" customWidth="1"/>
    <col min="7" max="7" width="11.00390625" style="0" customWidth="1"/>
  </cols>
  <sheetData>
    <row r="1" ht="12.75">
      <c r="G1" s="28" t="s">
        <v>58</v>
      </c>
    </row>
    <row r="2" spans="1:7" ht="14.25">
      <c r="A2" s="227" t="s">
        <v>179</v>
      </c>
      <c r="B2" s="228"/>
      <c r="C2" s="228"/>
      <c r="D2" s="228"/>
      <c r="E2" s="228"/>
      <c r="F2" s="228"/>
      <c r="G2" s="228"/>
    </row>
    <row r="3" spans="1:7" ht="12.75">
      <c r="A3" s="33"/>
      <c r="B3" s="34"/>
      <c r="C3" s="35"/>
      <c r="D3" s="34"/>
      <c r="E3" s="34"/>
      <c r="F3" s="105"/>
      <c r="G3" s="33"/>
    </row>
    <row r="4" spans="1:7" ht="12.75">
      <c r="A4" s="10" t="s">
        <v>2</v>
      </c>
      <c r="B4" s="7" t="s">
        <v>3</v>
      </c>
      <c r="C4" s="36" t="s">
        <v>8</v>
      </c>
      <c r="D4" s="233" t="s">
        <v>59</v>
      </c>
      <c r="E4" s="234"/>
      <c r="F4" s="235"/>
      <c r="G4" s="36" t="s">
        <v>60</v>
      </c>
    </row>
    <row r="5" spans="1:7" ht="12.75">
      <c r="A5" s="22"/>
      <c r="B5" s="22"/>
      <c r="C5" s="37"/>
      <c r="D5" s="10" t="s">
        <v>61</v>
      </c>
      <c r="E5" s="10" t="s">
        <v>239</v>
      </c>
      <c r="F5" s="32" t="s">
        <v>194</v>
      </c>
      <c r="G5" s="22"/>
    </row>
    <row r="6" spans="1:7" ht="12.75">
      <c r="A6" s="23">
        <v>1</v>
      </c>
      <c r="B6" s="27" t="s">
        <v>256</v>
      </c>
      <c r="C6" s="123">
        <v>2838</v>
      </c>
      <c r="D6" s="32">
        <v>867</v>
      </c>
      <c r="E6" s="32">
        <v>496</v>
      </c>
      <c r="F6" s="32">
        <v>230</v>
      </c>
      <c r="G6" s="164">
        <v>25.8</v>
      </c>
    </row>
    <row r="7" spans="1:7" ht="12.75">
      <c r="A7" s="23">
        <v>2</v>
      </c>
      <c r="B7" s="38" t="s">
        <v>15</v>
      </c>
      <c r="C7" s="123">
        <v>1260</v>
      </c>
      <c r="D7" s="32">
        <v>473</v>
      </c>
      <c r="E7" s="32">
        <v>184</v>
      </c>
      <c r="F7" s="32">
        <v>167</v>
      </c>
      <c r="G7" s="164">
        <v>34.7</v>
      </c>
    </row>
    <row r="8" spans="1:7" ht="12.75">
      <c r="A8" s="23">
        <v>3</v>
      </c>
      <c r="B8" s="38" t="s">
        <v>16</v>
      </c>
      <c r="C8" s="123">
        <v>10851</v>
      </c>
      <c r="D8" s="32">
        <v>2994</v>
      </c>
      <c r="E8" s="32">
        <v>2286</v>
      </c>
      <c r="F8" s="32">
        <v>2081</v>
      </c>
      <c r="G8" s="164">
        <v>21.8</v>
      </c>
    </row>
    <row r="9" spans="1:7" ht="12.75">
      <c r="A9" s="23">
        <v>4</v>
      </c>
      <c r="B9" s="38" t="s">
        <v>17</v>
      </c>
      <c r="C9" s="123">
        <v>1973</v>
      </c>
      <c r="D9" s="32">
        <v>625</v>
      </c>
      <c r="E9" s="162">
        <v>459</v>
      </c>
      <c r="F9" s="162">
        <v>298</v>
      </c>
      <c r="G9" s="164">
        <v>17.3</v>
      </c>
    </row>
    <row r="10" spans="1:7" ht="12.75">
      <c r="A10" s="23">
        <v>5</v>
      </c>
      <c r="B10" s="38" t="s">
        <v>18</v>
      </c>
      <c r="C10" s="123">
        <v>6363</v>
      </c>
      <c r="D10" s="32">
        <v>2125</v>
      </c>
      <c r="E10" s="32">
        <v>2099</v>
      </c>
      <c r="F10" s="32">
        <v>738</v>
      </c>
      <c r="G10" s="164">
        <v>24.9</v>
      </c>
    </row>
    <row r="11" spans="1:7" ht="12.75">
      <c r="A11" s="23">
        <v>6</v>
      </c>
      <c r="B11" s="38" t="s">
        <v>19</v>
      </c>
      <c r="C11" s="123">
        <v>12688</v>
      </c>
      <c r="D11" s="32">
        <v>4464</v>
      </c>
      <c r="E11" s="32">
        <v>2922</v>
      </c>
      <c r="F11" s="32">
        <v>1431</v>
      </c>
      <c r="G11" s="164">
        <v>23.3</v>
      </c>
    </row>
    <row r="12" spans="1:7" ht="12.75">
      <c r="A12" s="23">
        <v>7</v>
      </c>
      <c r="B12" s="38" t="s">
        <v>20</v>
      </c>
      <c r="C12" s="123">
        <v>3882</v>
      </c>
      <c r="D12" s="32">
        <v>1086</v>
      </c>
      <c r="E12" s="32">
        <v>640</v>
      </c>
      <c r="F12" s="32">
        <v>403</v>
      </c>
      <c r="G12" s="164">
        <v>39.5</v>
      </c>
    </row>
    <row r="13" spans="1:7" ht="12.75">
      <c r="A13" s="23">
        <v>8</v>
      </c>
      <c r="B13" s="38" t="s">
        <v>21</v>
      </c>
      <c r="C13" s="123">
        <v>7845</v>
      </c>
      <c r="D13" s="32">
        <v>2081</v>
      </c>
      <c r="E13" s="32">
        <v>1596</v>
      </c>
      <c r="F13" s="32">
        <v>745</v>
      </c>
      <c r="G13" s="164">
        <v>23.6</v>
      </c>
    </row>
    <row r="14" spans="1:7" ht="12.75">
      <c r="A14" s="23">
        <v>9</v>
      </c>
      <c r="B14" s="38" t="s">
        <v>257</v>
      </c>
      <c r="C14" s="123">
        <v>13294</v>
      </c>
      <c r="D14" s="32">
        <v>3905</v>
      </c>
      <c r="E14" s="32">
        <v>2800</v>
      </c>
      <c r="F14" s="32">
        <v>347</v>
      </c>
      <c r="G14" s="164">
        <v>24.7</v>
      </c>
    </row>
    <row r="15" spans="1:7" ht="12.75">
      <c r="A15" s="23">
        <v>10</v>
      </c>
      <c r="B15" s="38" t="s">
        <v>23</v>
      </c>
      <c r="C15" s="123">
        <v>7557</v>
      </c>
      <c r="D15" s="32">
        <v>2266</v>
      </c>
      <c r="E15" s="32">
        <v>1205</v>
      </c>
      <c r="F15" s="32">
        <v>1191</v>
      </c>
      <c r="G15" s="164">
        <v>27.5</v>
      </c>
    </row>
    <row r="16" spans="1:7" ht="12.75">
      <c r="A16" s="23">
        <v>11</v>
      </c>
      <c r="B16" s="38" t="s">
        <v>24</v>
      </c>
      <c r="C16" s="123">
        <v>4261</v>
      </c>
      <c r="D16" s="32">
        <v>921</v>
      </c>
      <c r="E16" s="32">
        <v>602</v>
      </c>
      <c r="F16" s="32">
        <v>196</v>
      </c>
      <c r="G16" s="164">
        <v>19.4</v>
      </c>
    </row>
    <row r="17" spans="1:7" ht="12.75">
      <c r="A17" s="23">
        <v>12</v>
      </c>
      <c r="B17" s="38" t="s">
        <v>25</v>
      </c>
      <c r="C17" s="123">
        <v>10413</v>
      </c>
      <c r="D17" s="162">
        <v>3086</v>
      </c>
      <c r="E17" s="162">
        <v>2584</v>
      </c>
      <c r="F17" s="162">
        <v>731</v>
      </c>
      <c r="G17" s="164">
        <v>21.2</v>
      </c>
    </row>
    <row r="18" spans="1:7" ht="12.75">
      <c r="A18" s="23">
        <v>13</v>
      </c>
      <c r="B18" s="38" t="s">
        <v>258</v>
      </c>
      <c r="C18" s="123">
        <v>17555</v>
      </c>
      <c r="D18" s="32">
        <v>6430</v>
      </c>
      <c r="E18" s="32">
        <v>2113</v>
      </c>
      <c r="F18" s="32">
        <v>5086</v>
      </c>
      <c r="G18" s="164">
        <v>18.9</v>
      </c>
    </row>
    <row r="19" spans="1:7" ht="12.75">
      <c r="A19" s="100">
        <v>14</v>
      </c>
      <c r="B19" s="127" t="s">
        <v>28</v>
      </c>
      <c r="C19" s="123">
        <v>2978</v>
      </c>
      <c r="D19" s="123">
        <v>908</v>
      </c>
      <c r="E19" s="123">
        <v>663</v>
      </c>
      <c r="F19" s="123">
        <v>366</v>
      </c>
      <c r="G19" s="175">
        <v>17.9</v>
      </c>
    </row>
    <row r="20" spans="1:7" ht="12.75">
      <c r="A20" s="23">
        <v>15</v>
      </c>
      <c r="B20" s="38" t="s">
        <v>29</v>
      </c>
      <c r="C20" s="174">
        <v>15803</v>
      </c>
      <c r="D20" s="43">
        <v>4627</v>
      </c>
      <c r="E20" s="162">
        <v>3843</v>
      </c>
      <c r="F20" s="162">
        <v>2004</v>
      </c>
      <c r="G20" s="164">
        <v>23.1</v>
      </c>
    </row>
    <row r="21" spans="1:7" ht="12.75">
      <c r="A21" s="23">
        <v>16</v>
      </c>
      <c r="B21" s="38" t="s">
        <v>30</v>
      </c>
      <c r="C21" s="123">
        <v>3800</v>
      </c>
      <c r="D21" s="32">
        <v>838</v>
      </c>
      <c r="E21" s="162">
        <v>840</v>
      </c>
      <c r="F21" s="162"/>
      <c r="G21" s="164">
        <v>26.2</v>
      </c>
    </row>
    <row r="22" spans="1:7" ht="12.75">
      <c r="A22" s="23">
        <v>17</v>
      </c>
      <c r="B22" s="38" t="s">
        <v>31</v>
      </c>
      <c r="C22" s="123">
        <v>19368</v>
      </c>
      <c r="D22" s="32">
        <v>5093</v>
      </c>
      <c r="E22" s="32">
        <v>2661</v>
      </c>
      <c r="F22" s="32">
        <v>3979</v>
      </c>
      <c r="G22" s="164">
        <v>22.6</v>
      </c>
    </row>
    <row r="23" spans="1:7" ht="12.75">
      <c r="A23" s="23">
        <v>18</v>
      </c>
      <c r="B23" s="38" t="s">
        <v>32</v>
      </c>
      <c r="C23" s="123">
        <v>6522</v>
      </c>
      <c r="D23" s="162">
        <v>1820</v>
      </c>
      <c r="E23" s="32">
        <v>1096</v>
      </c>
      <c r="F23" s="32">
        <v>861</v>
      </c>
      <c r="G23" s="164">
        <v>15.8</v>
      </c>
    </row>
    <row r="24" spans="1:7" ht="12.75">
      <c r="A24" s="23">
        <v>19</v>
      </c>
      <c r="B24" s="38" t="s">
        <v>33</v>
      </c>
      <c r="C24" s="123">
        <v>15581</v>
      </c>
      <c r="D24" s="162">
        <v>4623</v>
      </c>
      <c r="E24" s="97">
        <v>3162</v>
      </c>
      <c r="F24" s="97">
        <v>1086</v>
      </c>
      <c r="G24" s="164">
        <v>20.1</v>
      </c>
    </row>
    <row r="25" spans="1:7" ht="12.75">
      <c r="A25" s="23">
        <v>20</v>
      </c>
      <c r="B25" s="38" t="s">
        <v>34</v>
      </c>
      <c r="C25" s="123">
        <v>2535</v>
      </c>
      <c r="D25" s="32">
        <v>965</v>
      </c>
      <c r="E25" s="32">
        <v>305</v>
      </c>
      <c r="F25" s="32">
        <v>233</v>
      </c>
      <c r="G25" s="164">
        <v>12</v>
      </c>
    </row>
    <row r="26" spans="1:7" ht="12.75">
      <c r="A26" s="23">
        <v>21</v>
      </c>
      <c r="B26" s="38" t="s">
        <v>35</v>
      </c>
      <c r="C26" s="123">
        <v>4231</v>
      </c>
      <c r="D26" s="32">
        <v>1138</v>
      </c>
      <c r="E26" s="32">
        <v>534</v>
      </c>
      <c r="F26" s="32">
        <v>1094</v>
      </c>
      <c r="G26" s="164">
        <v>12.8</v>
      </c>
    </row>
    <row r="27" spans="1:7" ht="12.75">
      <c r="A27" s="23">
        <v>22</v>
      </c>
      <c r="B27" s="38" t="s">
        <v>36</v>
      </c>
      <c r="C27" s="123">
        <v>11780</v>
      </c>
      <c r="D27" s="32">
        <v>3084</v>
      </c>
      <c r="E27" s="32">
        <v>2169</v>
      </c>
      <c r="F27" s="32">
        <v>1216</v>
      </c>
      <c r="G27" s="164">
        <v>20.6</v>
      </c>
    </row>
    <row r="28" spans="1:7" ht="12.75">
      <c r="A28" s="23">
        <v>23</v>
      </c>
      <c r="B28" s="38" t="s">
        <v>37</v>
      </c>
      <c r="C28" s="123">
        <v>10406</v>
      </c>
      <c r="D28" s="32">
        <v>3873</v>
      </c>
      <c r="E28" s="162">
        <v>1710</v>
      </c>
      <c r="F28" s="162">
        <v>1675</v>
      </c>
      <c r="G28" s="164">
        <v>20.7</v>
      </c>
    </row>
    <row r="29" spans="1:7" ht="12.75">
      <c r="A29" s="23">
        <v>24</v>
      </c>
      <c r="B29" s="38" t="s">
        <v>38</v>
      </c>
      <c r="C29" s="123">
        <v>7100</v>
      </c>
      <c r="D29" s="32">
        <v>2248</v>
      </c>
      <c r="E29" s="32">
        <v>1513</v>
      </c>
      <c r="F29" s="32">
        <v>1014</v>
      </c>
      <c r="G29" s="164">
        <v>27.5</v>
      </c>
    </row>
    <row r="30" spans="1:7" ht="12.75">
      <c r="A30" s="23">
        <v>25</v>
      </c>
      <c r="B30" s="38" t="s">
        <v>39</v>
      </c>
      <c r="C30" s="150">
        <v>17837</v>
      </c>
      <c r="D30" s="96">
        <v>5166</v>
      </c>
      <c r="E30" s="96">
        <v>2773</v>
      </c>
      <c r="F30" s="96">
        <v>3746</v>
      </c>
      <c r="G30" s="164">
        <v>26.6</v>
      </c>
    </row>
    <row r="31" spans="1:7" ht="12.75">
      <c r="A31" s="23">
        <v>26</v>
      </c>
      <c r="B31" s="38" t="s">
        <v>259</v>
      </c>
      <c r="C31" s="123">
        <v>5964</v>
      </c>
      <c r="D31" s="32">
        <v>1818</v>
      </c>
      <c r="E31" s="32">
        <v>1019</v>
      </c>
      <c r="F31" s="32">
        <v>801</v>
      </c>
      <c r="G31" s="164">
        <v>29.8</v>
      </c>
    </row>
    <row r="32" spans="1:7" ht="12.75">
      <c r="A32" s="23">
        <v>27</v>
      </c>
      <c r="B32" s="38" t="s">
        <v>41</v>
      </c>
      <c r="C32" s="123">
        <v>3866</v>
      </c>
      <c r="D32" s="32">
        <v>1271</v>
      </c>
      <c r="E32" s="32">
        <v>1217</v>
      </c>
      <c r="F32" s="32">
        <v>325</v>
      </c>
      <c r="G32" s="164">
        <v>41.5</v>
      </c>
    </row>
    <row r="33" spans="1:7" ht="12.75">
      <c r="A33" s="23">
        <v>28</v>
      </c>
      <c r="B33" s="38" t="s">
        <v>42</v>
      </c>
      <c r="C33" s="123">
        <v>19029</v>
      </c>
      <c r="D33" s="32">
        <v>5745</v>
      </c>
      <c r="E33" s="32">
        <v>3332</v>
      </c>
      <c r="F33" s="32">
        <v>3206</v>
      </c>
      <c r="G33" s="164">
        <v>22.3</v>
      </c>
    </row>
    <row r="34" spans="1:7" ht="12.75">
      <c r="A34" s="23">
        <v>29</v>
      </c>
      <c r="B34" s="38" t="s">
        <v>43</v>
      </c>
      <c r="C34" s="123">
        <v>14945</v>
      </c>
      <c r="D34" s="32">
        <v>3972</v>
      </c>
      <c r="E34" s="32">
        <v>2532</v>
      </c>
      <c r="F34" s="32">
        <v>1138</v>
      </c>
      <c r="G34" s="164">
        <v>22.9</v>
      </c>
    </row>
    <row r="35" spans="1:7" ht="12.75">
      <c r="A35" s="23">
        <v>30</v>
      </c>
      <c r="B35" s="38" t="s">
        <v>44</v>
      </c>
      <c r="C35" s="123">
        <v>23655</v>
      </c>
      <c r="D35" s="32">
        <v>10414</v>
      </c>
      <c r="E35" s="32">
        <v>3706</v>
      </c>
      <c r="F35" s="32">
        <v>1003</v>
      </c>
      <c r="G35" s="164">
        <v>22.7</v>
      </c>
    </row>
    <row r="36" spans="1:7" ht="12.75">
      <c r="A36" s="23">
        <v>31</v>
      </c>
      <c r="B36" s="38" t="s">
        <v>45</v>
      </c>
      <c r="C36" s="123">
        <v>12965</v>
      </c>
      <c r="D36" s="32">
        <v>4470</v>
      </c>
      <c r="E36" s="32">
        <v>3212</v>
      </c>
      <c r="F36" s="32">
        <v>1034</v>
      </c>
      <c r="G36" s="164">
        <v>20.4</v>
      </c>
    </row>
    <row r="37" spans="1:7" ht="12.75">
      <c r="A37" s="23">
        <v>32</v>
      </c>
      <c r="B37" s="38" t="s">
        <v>46</v>
      </c>
      <c r="C37" s="123">
        <v>68100</v>
      </c>
      <c r="D37" s="32">
        <v>27007</v>
      </c>
      <c r="E37" s="32">
        <v>14552</v>
      </c>
      <c r="F37" s="32">
        <v>4514</v>
      </c>
      <c r="G37" s="164">
        <v>20.1</v>
      </c>
    </row>
    <row r="38" spans="1:7" ht="12.75">
      <c r="A38" s="23">
        <v>33</v>
      </c>
      <c r="B38" s="38" t="s">
        <v>63</v>
      </c>
      <c r="C38" s="123">
        <v>1450</v>
      </c>
      <c r="D38" s="32">
        <v>430</v>
      </c>
      <c r="E38" s="32">
        <v>132</v>
      </c>
      <c r="F38" s="32">
        <v>351</v>
      </c>
      <c r="G38" s="164">
        <v>27</v>
      </c>
    </row>
    <row r="39" spans="1:7" ht="12.75">
      <c r="A39" s="128">
        <v>34</v>
      </c>
      <c r="B39" s="129" t="s">
        <v>260</v>
      </c>
      <c r="C39" s="123">
        <v>16565</v>
      </c>
      <c r="D39" s="162">
        <v>5035</v>
      </c>
      <c r="E39" s="162">
        <v>2739</v>
      </c>
      <c r="F39" s="162">
        <v>1760</v>
      </c>
      <c r="G39" s="164">
        <v>17.9</v>
      </c>
    </row>
    <row r="40" spans="1:7" ht="12.75">
      <c r="A40" s="128">
        <v>35</v>
      </c>
      <c r="B40" s="129" t="s">
        <v>251</v>
      </c>
      <c r="C40" s="123">
        <v>6115</v>
      </c>
      <c r="D40" s="32">
        <v>1628</v>
      </c>
      <c r="E40" s="32">
        <v>1330</v>
      </c>
      <c r="F40" s="32">
        <v>1064</v>
      </c>
      <c r="G40" s="164">
        <v>22.2</v>
      </c>
    </row>
    <row r="41" spans="1:7" ht="12.75">
      <c r="A41" s="128">
        <v>36</v>
      </c>
      <c r="B41" s="118" t="s">
        <v>182</v>
      </c>
      <c r="C41" s="123">
        <v>14816</v>
      </c>
      <c r="D41" s="32">
        <v>4884</v>
      </c>
      <c r="E41" s="32">
        <v>4080</v>
      </c>
      <c r="F41" s="32">
        <v>2235</v>
      </c>
      <c r="G41" s="164">
        <v>18.9</v>
      </c>
    </row>
    <row r="42" spans="1:7" ht="12.75">
      <c r="A42" s="128">
        <v>37</v>
      </c>
      <c r="B42" s="118" t="s">
        <v>185</v>
      </c>
      <c r="C42" s="123">
        <v>2726</v>
      </c>
      <c r="D42" s="32">
        <v>2011</v>
      </c>
      <c r="E42" s="32">
        <v>233</v>
      </c>
      <c r="F42" s="32"/>
      <c r="G42" s="164">
        <v>15.4</v>
      </c>
    </row>
    <row r="43" spans="1:7" ht="12.75">
      <c r="A43" s="128">
        <v>38</v>
      </c>
      <c r="B43" s="118" t="s">
        <v>246</v>
      </c>
      <c r="C43" s="123">
        <v>764</v>
      </c>
      <c r="D43" s="32">
        <v>201</v>
      </c>
      <c r="E43" s="32">
        <v>336</v>
      </c>
      <c r="F43" s="32"/>
      <c r="G43" s="164">
        <v>20</v>
      </c>
    </row>
    <row r="44" spans="1:7" ht="12.75">
      <c r="A44" s="128">
        <v>39</v>
      </c>
      <c r="B44" s="118" t="s">
        <v>240</v>
      </c>
      <c r="C44" s="123">
        <v>704</v>
      </c>
      <c r="D44" s="32">
        <v>268</v>
      </c>
      <c r="E44" s="32">
        <v>113</v>
      </c>
      <c r="F44" s="32"/>
      <c r="G44" s="164">
        <v>24.7</v>
      </c>
    </row>
    <row r="45" spans="1:7" ht="12.75">
      <c r="A45" s="128">
        <v>40</v>
      </c>
      <c r="B45" s="118" t="s">
        <v>48</v>
      </c>
      <c r="C45" s="123">
        <v>2720</v>
      </c>
      <c r="D45" s="32">
        <v>1130</v>
      </c>
      <c r="E45" s="32">
        <v>300</v>
      </c>
      <c r="F45" s="32"/>
      <c r="G45" s="164">
        <v>20.1</v>
      </c>
    </row>
    <row r="46" spans="1:7" ht="12.75">
      <c r="A46" s="23"/>
      <c r="B46" s="24" t="s">
        <v>270</v>
      </c>
      <c r="C46" s="176">
        <f>SUM(C6:C45)</f>
        <v>413105</v>
      </c>
      <c r="D46" s="30">
        <f>SUM(D6:D45)</f>
        <v>135990</v>
      </c>
      <c r="E46" s="30">
        <f>SUM(E6:E45)</f>
        <v>80088</v>
      </c>
      <c r="F46" s="30">
        <f>SUM(F6:F45)</f>
        <v>48349</v>
      </c>
      <c r="G46" s="177">
        <v>21.9</v>
      </c>
    </row>
    <row r="47" spans="1:7" ht="12.75">
      <c r="A47" s="23"/>
      <c r="B47" s="27" t="s">
        <v>49</v>
      </c>
      <c r="C47" s="123">
        <v>30487</v>
      </c>
      <c r="D47" s="32"/>
      <c r="E47" s="32">
        <v>13776</v>
      </c>
      <c r="F47" s="32">
        <v>728</v>
      </c>
      <c r="G47" s="164">
        <v>19.9</v>
      </c>
    </row>
    <row r="48" spans="1:7" ht="12.75">
      <c r="A48" s="23"/>
      <c r="B48" s="27" t="s">
        <v>50</v>
      </c>
      <c r="C48" s="123">
        <v>16908</v>
      </c>
      <c r="D48" s="32">
        <v>8146</v>
      </c>
      <c r="E48" s="32">
        <v>5692</v>
      </c>
      <c r="F48" s="32">
        <v>2544</v>
      </c>
      <c r="G48" s="164">
        <v>16.3</v>
      </c>
    </row>
    <row r="49" spans="1:7" ht="12.75">
      <c r="A49" s="23"/>
      <c r="B49" s="27" t="s">
        <v>51</v>
      </c>
      <c r="C49" s="123">
        <v>1992</v>
      </c>
      <c r="D49" s="32">
        <v>246</v>
      </c>
      <c r="E49" s="32">
        <v>104</v>
      </c>
      <c r="F49" s="32">
        <v>1322</v>
      </c>
      <c r="G49" s="164">
        <v>40.9</v>
      </c>
    </row>
    <row r="50" spans="1:7" ht="12.75">
      <c r="A50" s="23"/>
      <c r="B50" s="26" t="s">
        <v>52</v>
      </c>
      <c r="C50" s="176">
        <f>SUM(C46:C49)</f>
        <v>462492</v>
      </c>
      <c r="D50" s="30">
        <f>SUM(D46:D49)</f>
        <v>144382</v>
      </c>
      <c r="E50" s="30">
        <f>SUM(E46:E49)</f>
        <v>99660</v>
      </c>
      <c r="F50" s="30">
        <f>SUM(F46:F49)</f>
        <v>52943</v>
      </c>
      <c r="G50" s="177">
        <v>21.6</v>
      </c>
    </row>
    <row r="51" spans="1:7" ht="12.75">
      <c r="A51" s="23"/>
      <c r="B51" s="23" t="s">
        <v>254</v>
      </c>
      <c r="C51" s="32">
        <v>21966</v>
      </c>
      <c r="D51" s="32">
        <v>6936</v>
      </c>
      <c r="E51" s="32">
        <v>3775</v>
      </c>
      <c r="F51" s="32">
        <v>3332</v>
      </c>
      <c r="G51" s="32">
        <v>21.1</v>
      </c>
    </row>
    <row r="52" spans="1:7" ht="12.75">
      <c r="A52" s="25"/>
      <c r="B52" s="25" t="s">
        <v>255</v>
      </c>
      <c r="C52" s="30">
        <f>SUM(C50:C51)</f>
        <v>484458</v>
      </c>
      <c r="D52" s="30">
        <f>SUM(D50:D51)</f>
        <v>151318</v>
      </c>
      <c r="E52" s="30">
        <f>SUM(E50:E51)</f>
        <v>103435</v>
      </c>
      <c r="F52" s="30">
        <f>SUM(F50:F51)</f>
        <v>56275</v>
      </c>
      <c r="G52" s="30">
        <v>21.6</v>
      </c>
    </row>
  </sheetData>
  <sheetProtection/>
  <mergeCells count="2">
    <mergeCell ref="A2:G2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47"/>
  <sheetViews>
    <sheetView zoomScalePageLayoutView="0" workbookViewId="0" topLeftCell="A13">
      <selection activeCell="C6" sqref="C6"/>
    </sheetView>
  </sheetViews>
  <sheetFormatPr defaultColWidth="9.00390625" defaultRowHeight="12.75"/>
  <cols>
    <col min="2" max="2" width="18.25390625" style="0" customWidth="1"/>
    <col min="3" max="3" width="10.125" style="0" customWidth="1"/>
    <col min="4" max="4" width="10.625" style="0" customWidth="1"/>
    <col min="5" max="6" width="11.625" style="0" customWidth="1"/>
  </cols>
  <sheetData>
    <row r="1" ht="12.75">
      <c r="E1" s="28" t="s">
        <v>64</v>
      </c>
    </row>
    <row r="2" spans="1:5" ht="14.25">
      <c r="A2" s="39"/>
      <c r="B2" s="39" t="s">
        <v>180</v>
      </c>
      <c r="C2" s="39"/>
      <c r="D2" s="39"/>
      <c r="E2" s="39"/>
    </row>
    <row r="3" spans="1:6" ht="12.75">
      <c r="A3" s="40"/>
      <c r="B3" s="40"/>
      <c r="C3" s="36" t="s">
        <v>8</v>
      </c>
      <c r="D3" s="233" t="s">
        <v>59</v>
      </c>
      <c r="E3" s="236"/>
      <c r="F3" s="237"/>
    </row>
    <row r="4" spans="1:6" ht="12.75">
      <c r="A4" s="13" t="s">
        <v>2</v>
      </c>
      <c r="B4" s="6" t="s">
        <v>3</v>
      </c>
      <c r="C4" s="43" t="s">
        <v>65</v>
      </c>
      <c r="D4" s="238"/>
      <c r="E4" s="239"/>
      <c r="F4" s="240"/>
    </row>
    <row r="5" spans="1:6" ht="12.75">
      <c r="A5" s="44"/>
      <c r="B5" s="44"/>
      <c r="C5" s="43" t="s">
        <v>66</v>
      </c>
      <c r="D5" s="10"/>
      <c r="E5" s="10"/>
      <c r="F5" s="59"/>
    </row>
    <row r="6" spans="1:6" ht="12.75">
      <c r="A6" s="22"/>
      <c r="B6" s="22"/>
      <c r="C6" s="45" t="s">
        <v>67</v>
      </c>
      <c r="D6" s="19" t="s">
        <v>61</v>
      </c>
      <c r="E6" s="19" t="s">
        <v>62</v>
      </c>
      <c r="F6" s="22" t="s">
        <v>195</v>
      </c>
    </row>
    <row r="7" spans="1:6" ht="12.75">
      <c r="A7" s="32">
        <v>1</v>
      </c>
      <c r="B7" s="27" t="s">
        <v>256</v>
      </c>
      <c r="C7" s="123">
        <v>1345</v>
      </c>
      <c r="D7" s="32">
        <v>355</v>
      </c>
      <c r="E7" s="32">
        <v>216</v>
      </c>
      <c r="F7" s="32">
        <v>115</v>
      </c>
    </row>
    <row r="8" spans="1:6" ht="12.75">
      <c r="A8" s="32">
        <v>2</v>
      </c>
      <c r="B8" s="38" t="s">
        <v>15</v>
      </c>
      <c r="C8" s="123">
        <v>314</v>
      </c>
      <c r="D8" s="32">
        <v>125</v>
      </c>
      <c r="E8" s="32">
        <v>57</v>
      </c>
      <c r="F8" s="32">
        <v>21</v>
      </c>
    </row>
    <row r="9" spans="1:6" ht="12.75">
      <c r="A9" s="32">
        <v>3</v>
      </c>
      <c r="B9" s="38" t="s">
        <v>16</v>
      </c>
      <c r="C9" s="123">
        <v>10851</v>
      </c>
      <c r="D9" s="32">
        <v>2994</v>
      </c>
      <c r="E9" s="32">
        <v>2286</v>
      </c>
      <c r="F9" s="32">
        <v>2081</v>
      </c>
    </row>
    <row r="10" spans="1:6" ht="12.75">
      <c r="A10" s="32">
        <v>4</v>
      </c>
      <c r="B10" s="38" t="s">
        <v>17</v>
      </c>
      <c r="C10" s="123">
        <v>1973</v>
      </c>
      <c r="D10" s="32">
        <v>625</v>
      </c>
      <c r="E10" s="162">
        <v>459</v>
      </c>
      <c r="F10" s="32">
        <v>298</v>
      </c>
    </row>
    <row r="11" spans="1:6" ht="12.75">
      <c r="A11" s="32">
        <v>5</v>
      </c>
      <c r="B11" s="38" t="s">
        <v>18</v>
      </c>
      <c r="C11" s="123">
        <v>2365</v>
      </c>
      <c r="D11" s="32">
        <v>875</v>
      </c>
      <c r="E11" s="32">
        <v>494</v>
      </c>
      <c r="F11" s="32">
        <v>181</v>
      </c>
    </row>
    <row r="12" spans="1:6" ht="12.75">
      <c r="A12" s="32">
        <v>6</v>
      </c>
      <c r="B12" s="38" t="s">
        <v>19</v>
      </c>
      <c r="C12" s="123">
        <v>12688</v>
      </c>
      <c r="D12" s="32">
        <v>4464</v>
      </c>
      <c r="E12" s="32">
        <v>2922</v>
      </c>
      <c r="F12" s="32">
        <v>1431</v>
      </c>
    </row>
    <row r="13" spans="1:6" ht="12.75">
      <c r="A13" s="32">
        <v>7</v>
      </c>
      <c r="B13" s="38" t="s">
        <v>20</v>
      </c>
      <c r="C13" s="123">
        <v>1187</v>
      </c>
      <c r="D13" s="32">
        <v>350</v>
      </c>
      <c r="E13" s="32">
        <v>138</v>
      </c>
      <c r="F13" s="32">
        <v>134</v>
      </c>
    </row>
    <row r="14" spans="1:6" ht="12.75">
      <c r="A14" s="32">
        <v>8</v>
      </c>
      <c r="B14" s="38" t="s">
        <v>21</v>
      </c>
      <c r="C14" s="123">
        <v>3671</v>
      </c>
      <c r="D14" s="32">
        <v>989</v>
      </c>
      <c r="E14" s="32">
        <v>766</v>
      </c>
      <c r="F14" s="32">
        <v>296</v>
      </c>
    </row>
    <row r="15" spans="1:6" ht="12.75">
      <c r="A15" s="32">
        <v>9</v>
      </c>
      <c r="B15" s="38" t="s">
        <v>257</v>
      </c>
      <c r="C15" s="123">
        <v>6282</v>
      </c>
      <c r="D15" s="32">
        <v>1642</v>
      </c>
      <c r="E15" s="32">
        <v>1157</v>
      </c>
      <c r="F15" s="32">
        <v>80</v>
      </c>
    </row>
    <row r="16" spans="1:6" ht="12.75">
      <c r="A16" s="32">
        <v>10</v>
      </c>
      <c r="B16" s="38" t="s">
        <v>23</v>
      </c>
      <c r="C16" s="123">
        <v>7557</v>
      </c>
      <c r="D16" s="32">
        <v>2266</v>
      </c>
      <c r="E16" s="32">
        <v>1205</v>
      </c>
      <c r="F16" s="32">
        <v>1191</v>
      </c>
    </row>
    <row r="17" spans="1:6" ht="12.75">
      <c r="A17" s="32">
        <v>11</v>
      </c>
      <c r="B17" s="38" t="s">
        <v>24</v>
      </c>
      <c r="C17" s="123">
        <v>4261</v>
      </c>
      <c r="D17" s="32">
        <v>921</v>
      </c>
      <c r="E17" s="32">
        <v>602</v>
      </c>
      <c r="F17" s="32">
        <v>196</v>
      </c>
    </row>
    <row r="18" spans="1:6" ht="12.75">
      <c r="A18" s="32">
        <v>12</v>
      </c>
      <c r="B18" s="38" t="s">
        <v>25</v>
      </c>
      <c r="C18" s="123">
        <v>5869</v>
      </c>
      <c r="D18" s="32">
        <v>1531</v>
      </c>
      <c r="E18" s="32">
        <v>1162</v>
      </c>
      <c r="F18" s="32">
        <v>394</v>
      </c>
    </row>
    <row r="19" spans="1:6" ht="12.75">
      <c r="A19" s="32">
        <v>13</v>
      </c>
      <c r="B19" s="38" t="s">
        <v>258</v>
      </c>
      <c r="C19" s="123">
        <v>2751</v>
      </c>
      <c r="D19" s="32">
        <v>1049</v>
      </c>
      <c r="E19" s="32">
        <v>310</v>
      </c>
      <c r="F19" s="32">
        <v>281</v>
      </c>
    </row>
    <row r="20" spans="1:6" ht="12.75">
      <c r="A20" s="32">
        <v>14</v>
      </c>
      <c r="B20" s="38" t="s">
        <v>28</v>
      </c>
      <c r="C20" s="123">
        <v>2978</v>
      </c>
      <c r="D20" s="32">
        <v>908</v>
      </c>
      <c r="E20" s="32">
        <v>663</v>
      </c>
      <c r="F20" s="32">
        <v>366</v>
      </c>
    </row>
    <row r="21" spans="1:6" ht="12.75">
      <c r="A21" s="32">
        <v>15</v>
      </c>
      <c r="B21" s="38" t="s">
        <v>29</v>
      </c>
      <c r="C21" s="123">
        <v>15803</v>
      </c>
      <c r="D21" s="32">
        <v>4627</v>
      </c>
      <c r="E21" s="32">
        <v>3843</v>
      </c>
      <c r="F21" s="32">
        <v>2004</v>
      </c>
    </row>
    <row r="22" spans="1:6" ht="12.75">
      <c r="A22" s="32">
        <v>16</v>
      </c>
      <c r="B22" s="38" t="s">
        <v>30</v>
      </c>
      <c r="C22" s="123">
        <v>869</v>
      </c>
      <c r="D22" s="32">
        <v>243</v>
      </c>
      <c r="E22" s="32">
        <v>254</v>
      </c>
      <c r="F22" s="32"/>
    </row>
    <row r="23" spans="1:6" ht="12.75">
      <c r="A23" s="32">
        <v>17</v>
      </c>
      <c r="B23" s="38" t="s">
        <v>31</v>
      </c>
      <c r="C23" s="123">
        <v>11422</v>
      </c>
      <c r="D23" s="32">
        <v>3148</v>
      </c>
      <c r="E23" s="32">
        <v>1646</v>
      </c>
      <c r="F23" s="32">
        <v>2200</v>
      </c>
    </row>
    <row r="24" spans="1:6" ht="12.75">
      <c r="A24" s="32">
        <v>18</v>
      </c>
      <c r="B24" s="38" t="s">
        <v>32</v>
      </c>
      <c r="C24" s="123">
        <v>2084</v>
      </c>
      <c r="D24" s="162">
        <v>595</v>
      </c>
      <c r="E24" s="32">
        <v>428</v>
      </c>
      <c r="F24" s="32">
        <v>169</v>
      </c>
    </row>
    <row r="25" spans="1:6" ht="12.75">
      <c r="A25" s="32">
        <v>19</v>
      </c>
      <c r="B25" s="38" t="s">
        <v>33</v>
      </c>
      <c r="C25" s="123">
        <v>8877</v>
      </c>
      <c r="D25" s="32">
        <v>2606</v>
      </c>
      <c r="E25" s="32">
        <v>1742</v>
      </c>
      <c r="F25" s="32">
        <v>852</v>
      </c>
    </row>
    <row r="26" spans="1:6" ht="12.75">
      <c r="A26" s="32">
        <v>20</v>
      </c>
      <c r="B26" s="38" t="s">
        <v>34</v>
      </c>
      <c r="C26" s="123">
        <v>2535</v>
      </c>
      <c r="D26" s="32">
        <v>965</v>
      </c>
      <c r="E26" s="32">
        <v>305</v>
      </c>
      <c r="F26" s="32">
        <v>233</v>
      </c>
    </row>
    <row r="27" spans="1:6" ht="12.75">
      <c r="A27" s="32">
        <v>21</v>
      </c>
      <c r="B27" s="38" t="s">
        <v>35</v>
      </c>
      <c r="C27" s="123">
        <v>2277</v>
      </c>
      <c r="D27" s="32">
        <v>628</v>
      </c>
      <c r="E27" s="32">
        <v>381</v>
      </c>
      <c r="F27" s="32">
        <v>288</v>
      </c>
    </row>
    <row r="28" spans="1:6" ht="12.75">
      <c r="A28" s="32">
        <v>22</v>
      </c>
      <c r="B28" s="38" t="s">
        <v>36</v>
      </c>
      <c r="C28" s="123">
        <v>11780</v>
      </c>
      <c r="D28" s="32">
        <v>3084</v>
      </c>
      <c r="E28" s="32">
        <v>2169</v>
      </c>
      <c r="F28" s="32">
        <v>1216</v>
      </c>
    </row>
    <row r="29" spans="1:6" ht="12.75">
      <c r="A29" s="32">
        <v>23</v>
      </c>
      <c r="B29" s="38" t="s">
        <v>37</v>
      </c>
      <c r="C29" s="123">
        <v>10406</v>
      </c>
      <c r="D29" s="162">
        <v>3873</v>
      </c>
      <c r="E29" s="162">
        <v>1710</v>
      </c>
      <c r="F29" s="32">
        <v>1675</v>
      </c>
    </row>
    <row r="30" spans="1:6" ht="12.75">
      <c r="A30" s="32">
        <v>24</v>
      </c>
      <c r="B30" s="38" t="s">
        <v>38</v>
      </c>
      <c r="C30" s="123">
        <v>3565</v>
      </c>
      <c r="D30" s="32">
        <v>1064</v>
      </c>
      <c r="E30" s="32">
        <v>706</v>
      </c>
      <c r="F30" s="32">
        <v>521</v>
      </c>
    </row>
    <row r="31" spans="1:6" ht="12.75">
      <c r="A31" s="32">
        <v>25</v>
      </c>
      <c r="B31" s="38" t="s">
        <v>39</v>
      </c>
      <c r="C31" s="150">
        <v>17837</v>
      </c>
      <c r="D31" s="96">
        <v>5166</v>
      </c>
      <c r="E31" s="96">
        <v>2773</v>
      </c>
      <c r="F31" s="32">
        <v>3746</v>
      </c>
    </row>
    <row r="32" spans="1:6" ht="12.75">
      <c r="A32" s="32">
        <v>26</v>
      </c>
      <c r="B32" s="38" t="s">
        <v>259</v>
      </c>
      <c r="C32" s="123">
        <v>1286</v>
      </c>
      <c r="D32" s="32">
        <v>423</v>
      </c>
      <c r="E32" s="32">
        <v>176</v>
      </c>
      <c r="F32" s="32">
        <v>4</v>
      </c>
    </row>
    <row r="33" spans="1:6" ht="12.75">
      <c r="A33" s="32">
        <v>27</v>
      </c>
      <c r="B33" s="38" t="s">
        <v>41</v>
      </c>
      <c r="C33" s="123">
        <v>2030</v>
      </c>
      <c r="D33" s="32">
        <v>612</v>
      </c>
      <c r="E33" s="32">
        <v>617</v>
      </c>
      <c r="F33" s="32">
        <v>156</v>
      </c>
    </row>
    <row r="34" spans="1:6" ht="12.75">
      <c r="A34" s="123">
        <v>28</v>
      </c>
      <c r="B34" s="127" t="s">
        <v>42</v>
      </c>
      <c r="C34" s="123">
        <v>11178</v>
      </c>
      <c r="D34" s="123">
        <v>2742</v>
      </c>
      <c r="E34" s="123">
        <v>1641</v>
      </c>
      <c r="F34" s="123">
        <v>2743</v>
      </c>
    </row>
    <row r="35" spans="1:6" ht="12.75">
      <c r="A35" s="32">
        <v>29</v>
      </c>
      <c r="B35" s="38" t="s">
        <v>43</v>
      </c>
      <c r="C35" s="123">
        <v>14945</v>
      </c>
      <c r="D35" s="32">
        <v>3972</v>
      </c>
      <c r="E35" s="32">
        <v>2532</v>
      </c>
      <c r="F35" s="32">
        <v>1138</v>
      </c>
    </row>
    <row r="36" spans="1:6" ht="12.75">
      <c r="A36" s="32">
        <v>30</v>
      </c>
      <c r="B36" s="38" t="s">
        <v>44</v>
      </c>
      <c r="C36" s="123">
        <v>803</v>
      </c>
      <c r="D36" s="32">
        <v>294</v>
      </c>
      <c r="E36" s="32">
        <v>175</v>
      </c>
      <c r="F36" s="32">
        <v>45</v>
      </c>
    </row>
    <row r="37" spans="1:6" ht="12.75">
      <c r="A37" s="32">
        <v>31</v>
      </c>
      <c r="B37" s="38" t="s">
        <v>45</v>
      </c>
      <c r="C37" s="123">
        <v>870</v>
      </c>
      <c r="D37" s="32">
        <v>245</v>
      </c>
      <c r="E37" s="32">
        <v>127</v>
      </c>
      <c r="F37" s="32">
        <v>127</v>
      </c>
    </row>
    <row r="38" spans="1:6" ht="12.75">
      <c r="A38" s="32">
        <v>32</v>
      </c>
      <c r="B38" s="38" t="s">
        <v>46</v>
      </c>
      <c r="C38" s="123">
        <v>7317</v>
      </c>
      <c r="D38" s="32">
        <v>3059</v>
      </c>
      <c r="E38" s="32">
        <v>1430</v>
      </c>
      <c r="F38" s="32">
        <v>7</v>
      </c>
    </row>
    <row r="39" spans="1:6" ht="12.75">
      <c r="A39" s="32">
        <v>33</v>
      </c>
      <c r="B39" s="38" t="s">
        <v>63</v>
      </c>
      <c r="C39" s="123">
        <v>1450</v>
      </c>
      <c r="D39" s="32">
        <v>430</v>
      </c>
      <c r="E39" s="32">
        <v>132</v>
      </c>
      <c r="F39" s="32">
        <v>351</v>
      </c>
    </row>
    <row r="40" spans="1:6" ht="12.75">
      <c r="A40" s="122">
        <v>34</v>
      </c>
      <c r="B40" s="129" t="s">
        <v>260</v>
      </c>
      <c r="C40" s="123">
        <v>302</v>
      </c>
      <c r="D40" s="32">
        <v>43</v>
      </c>
      <c r="E40" s="32">
        <v>43</v>
      </c>
      <c r="F40" s="32"/>
    </row>
    <row r="41" spans="1:6" ht="12.75">
      <c r="A41" s="122">
        <v>35</v>
      </c>
      <c r="B41" s="129" t="s">
        <v>251</v>
      </c>
      <c r="C41" s="123">
        <v>6115</v>
      </c>
      <c r="D41" s="32">
        <v>1628</v>
      </c>
      <c r="E41" s="32">
        <v>1330</v>
      </c>
      <c r="F41" s="32">
        <v>1064</v>
      </c>
    </row>
    <row r="42" spans="1:6" ht="12.75">
      <c r="A42" s="122">
        <v>36</v>
      </c>
      <c r="B42" s="120" t="s">
        <v>185</v>
      </c>
      <c r="C42" s="123">
        <v>2726</v>
      </c>
      <c r="D42" s="32">
        <v>2011</v>
      </c>
      <c r="E42" s="32">
        <v>233</v>
      </c>
      <c r="F42" s="32"/>
    </row>
    <row r="43" spans="1:6" ht="12.75">
      <c r="A43" s="122">
        <v>37</v>
      </c>
      <c r="B43" s="120" t="s">
        <v>246</v>
      </c>
      <c r="C43" s="123">
        <v>764</v>
      </c>
      <c r="D43" s="32">
        <v>201</v>
      </c>
      <c r="E43" s="32">
        <v>336</v>
      </c>
      <c r="F43" s="32"/>
    </row>
    <row r="44" spans="1:6" ht="12.75">
      <c r="A44" s="122">
        <v>38</v>
      </c>
      <c r="B44" s="120" t="s">
        <v>240</v>
      </c>
      <c r="C44" s="123">
        <v>704</v>
      </c>
      <c r="D44" s="32">
        <v>268</v>
      </c>
      <c r="E44" s="32">
        <v>113</v>
      </c>
      <c r="F44" s="32"/>
    </row>
    <row r="45" spans="1:6" ht="12.75">
      <c r="A45" s="23"/>
      <c r="B45" s="26" t="s">
        <v>270</v>
      </c>
      <c r="C45" s="176">
        <f>SUM(C7:C44)</f>
        <v>202037</v>
      </c>
      <c r="D45" s="30">
        <f>SUM(D7:D44)</f>
        <v>61021</v>
      </c>
      <c r="E45" s="30">
        <f>SUM(E7:E44)</f>
        <v>37279</v>
      </c>
      <c r="F45" s="30">
        <f>SUM(F7:F43)</f>
        <v>25604</v>
      </c>
    </row>
    <row r="46" spans="1:6" ht="12.75">
      <c r="A46" s="23"/>
      <c r="B46" s="23" t="s">
        <v>254</v>
      </c>
      <c r="C46" s="32">
        <v>16867</v>
      </c>
      <c r="D46" s="32">
        <v>4941</v>
      </c>
      <c r="E46" s="32">
        <v>2837</v>
      </c>
      <c r="F46" s="32">
        <v>2948</v>
      </c>
    </row>
    <row r="47" spans="1:6" ht="12.75">
      <c r="A47" s="25"/>
      <c r="B47" s="25" t="s">
        <v>253</v>
      </c>
      <c r="C47" s="30">
        <f>SUM(C45:C46)</f>
        <v>218904</v>
      </c>
      <c r="D47" s="30">
        <f>SUM(D45:D46)</f>
        <v>65962</v>
      </c>
      <c r="E47" s="30">
        <f>SUM(E45:E46)</f>
        <v>40116</v>
      </c>
      <c r="F47" s="30">
        <f>SUM(F45:F46)</f>
        <v>28552</v>
      </c>
    </row>
  </sheetData>
  <sheetProtection/>
  <mergeCells count="1">
    <mergeCell ref="D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51"/>
  <sheetViews>
    <sheetView zoomScalePageLayoutView="0" workbookViewId="0" topLeftCell="A10">
      <selection activeCell="C31" sqref="C31"/>
    </sheetView>
  </sheetViews>
  <sheetFormatPr defaultColWidth="9.00390625" defaultRowHeight="12.75"/>
  <cols>
    <col min="1" max="1" width="6.625" style="0" customWidth="1"/>
    <col min="2" max="2" width="17.625" style="0" customWidth="1"/>
    <col min="6" max="6" width="7.875" style="0" customWidth="1"/>
    <col min="8" max="8" width="8.25390625" style="0" customWidth="1"/>
  </cols>
  <sheetData>
    <row r="1" ht="12.75">
      <c r="G1" s="28" t="s">
        <v>68</v>
      </c>
    </row>
    <row r="2" spans="1:8" ht="15">
      <c r="A2" s="241" t="s">
        <v>69</v>
      </c>
      <c r="B2" s="242"/>
      <c r="C2" s="242"/>
      <c r="D2" s="242"/>
      <c r="E2" s="242"/>
      <c r="F2" s="242"/>
      <c r="G2" s="242"/>
      <c r="H2" s="242"/>
    </row>
    <row r="3" spans="1:8" ht="12.75">
      <c r="A3" s="7" t="s">
        <v>2</v>
      </c>
      <c r="B3" s="5" t="s">
        <v>3</v>
      </c>
      <c r="C3" s="243" t="s">
        <v>70</v>
      </c>
      <c r="D3" s="244"/>
      <c r="E3" s="226"/>
      <c r="F3" s="243" t="s">
        <v>71</v>
      </c>
      <c r="G3" s="244"/>
      <c r="H3" s="226"/>
    </row>
    <row r="4" spans="1:8" ht="12.75">
      <c r="A4" s="46"/>
      <c r="B4" s="46"/>
      <c r="C4" s="29">
        <v>2016</v>
      </c>
      <c r="D4" s="31">
        <v>2017</v>
      </c>
      <c r="E4" s="31" t="s">
        <v>56</v>
      </c>
      <c r="F4" s="31">
        <v>2016</v>
      </c>
      <c r="G4" s="31">
        <v>2017</v>
      </c>
      <c r="H4" s="31" t="s">
        <v>56</v>
      </c>
    </row>
    <row r="5" spans="1:8" ht="12.75">
      <c r="A5" s="46">
        <v>1</v>
      </c>
      <c r="B5" s="46" t="s">
        <v>256</v>
      </c>
      <c r="C5" s="162">
        <v>28953</v>
      </c>
      <c r="D5" s="162">
        <v>29193</v>
      </c>
      <c r="E5" s="45">
        <f>D5-C5</f>
        <v>240</v>
      </c>
      <c r="F5" s="179">
        <v>10.2</v>
      </c>
      <c r="G5" s="179">
        <v>10.3</v>
      </c>
      <c r="H5" s="180">
        <f aca="true" t="shared" si="0" ref="H5:H48">G5-F5</f>
        <v>0.10000000000000142</v>
      </c>
    </row>
    <row r="6" spans="1:8" ht="12.75">
      <c r="A6" s="21">
        <v>2</v>
      </c>
      <c r="B6" s="21" t="s">
        <v>15</v>
      </c>
      <c r="C6" s="162">
        <v>10198</v>
      </c>
      <c r="D6" s="162">
        <v>10011</v>
      </c>
      <c r="E6" s="45">
        <f aca="true" t="shared" si="1" ref="E6:E48">D6-C6</f>
        <v>-187</v>
      </c>
      <c r="F6" s="179">
        <v>8.6</v>
      </c>
      <c r="G6" s="179">
        <v>7.9</v>
      </c>
      <c r="H6" s="180">
        <f t="shared" si="0"/>
        <v>-0.6999999999999993</v>
      </c>
    </row>
    <row r="7" spans="1:8" ht="12.75">
      <c r="A7" s="21">
        <v>3</v>
      </c>
      <c r="B7" s="21" t="s">
        <v>16</v>
      </c>
      <c r="C7" s="162">
        <v>105965</v>
      </c>
      <c r="D7" s="162">
        <v>99366</v>
      </c>
      <c r="E7" s="45">
        <f t="shared" si="1"/>
        <v>-6599</v>
      </c>
      <c r="F7" s="179">
        <v>9.8</v>
      </c>
      <c r="G7" s="179">
        <v>9.2</v>
      </c>
      <c r="H7" s="180">
        <f t="shared" si="0"/>
        <v>-0.6000000000000014</v>
      </c>
    </row>
    <row r="8" spans="1:8" ht="12.75">
      <c r="A8" s="21">
        <v>4</v>
      </c>
      <c r="B8" s="21" t="s">
        <v>17</v>
      </c>
      <c r="C8" s="162">
        <v>9787</v>
      </c>
      <c r="D8" s="162">
        <v>10251</v>
      </c>
      <c r="E8" s="45">
        <f t="shared" si="1"/>
        <v>464</v>
      </c>
      <c r="F8" s="179">
        <v>5.7</v>
      </c>
      <c r="G8" s="179">
        <v>5.2</v>
      </c>
      <c r="H8" s="180">
        <f t="shared" si="0"/>
        <v>-0.5</v>
      </c>
    </row>
    <row r="9" spans="1:8" ht="12.75">
      <c r="A9" s="21">
        <v>5</v>
      </c>
      <c r="B9" s="21" t="s">
        <v>18</v>
      </c>
      <c r="C9" s="162">
        <v>57205</v>
      </c>
      <c r="D9" s="162">
        <v>67905</v>
      </c>
      <c r="E9" s="45">
        <f t="shared" si="1"/>
        <v>10700</v>
      </c>
      <c r="F9" s="179">
        <v>10.2</v>
      </c>
      <c r="G9" s="179">
        <v>10.6</v>
      </c>
      <c r="H9" s="180">
        <f t="shared" si="0"/>
        <v>0.40000000000000036</v>
      </c>
    </row>
    <row r="10" spans="1:8" ht="12.75">
      <c r="A10" s="21">
        <v>6</v>
      </c>
      <c r="B10" s="21" t="s">
        <v>19</v>
      </c>
      <c r="C10" s="162">
        <v>116627</v>
      </c>
      <c r="D10" s="162">
        <v>117854</v>
      </c>
      <c r="E10" s="45">
        <f t="shared" si="1"/>
        <v>1227</v>
      </c>
      <c r="F10" s="179">
        <v>9.3</v>
      </c>
      <c r="G10" s="179">
        <v>9.3</v>
      </c>
      <c r="H10" s="180">
        <f t="shared" si="0"/>
        <v>0</v>
      </c>
    </row>
    <row r="11" spans="1:8" ht="12.75">
      <c r="A11" s="21">
        <v>7</v>
      </c>
      <c r="B11" s="21" t="s">
        <v>20</v>
      </c>
      <c r="C11" s="162">
        <v>34717</v>
      </c>
      <c r="D11" s="162">
        <v>35152</v>
      </c>
      <c r="E11" s="45">
        <f t="shared" si="1"/>
        <v>435</v>
      </c>
      <c r="F11" s="179">
        <v>8.2</v>
      </c>
      <c r="G11" s="179">
        <v>9</v>
      </c>
      <c r="H11" s="180">
        <f t="shared" si="0"/>
        <v>0.8000000000000007</v>
      </c>
    </row>
    <row r="12" spans="1:8" ht="12.75">
      <c r="A12" s="124">
        <v>8</v>
      </c>
      <c r="B12" s="124" t="s">
        <v>21</v>
      </c>
      <c r="C12" s="123">
        <v>76586</v>
      </c>
      <c r="D12" s="123">
        <v>75752</v>
      </c>
      <c r="E12" s="181">
        <f t="shared" si="1"/>
        <v>-834</v>
      </c>
      <c r="F12" s="182">
        <v>9.3</v>
      </c>
      <c r="G12" s="182">
        <v>9.6</v>
      </c>
      <c r="H12" s="183">
        <f t="shared" si="0"/>
        <v>0.29999999999999893</v>
      </c>
    </row>
    <row r="13" spans="1:8" ht="12.75">
      <c r="A13" s="21">
        <v>9</v>
      </c>
      <c r="B13" s="21" t="s">
        <v>257</v>
      </c>
      <c r="C13" s="162">
        <v>144645</v>
      </c>
      <c r="D13" s="162">
        <v>143841</v>
      </c>
      <c r="E13" s="45">
        <f t="shared" si="1"/>
        <v>-804</v>
      </c>
      <c r="F13" s="179">
        <v>10.2</v>
      </c>
      <c r="G13" s="179">
        <v>10.8</v>
      </c>
      <c r="H13" s="180">
        <f t="shared" si="0"/>
        <v>0.6000000000000014</v>
      </c>
    </row>
    <row r="14" spans="1:8" ht="12.75">
      <c r="A14" s="21">
        <v>10</v>
      </c>
      <c r="B14" s="21" t="s">
        <v>23</v>
      </c>
      <c r="C14" s="162">
        <v>87192</v>
      </c>
      <c r="D14" s="162">
        <v>82716</v>
      </c>
      <c r="E14" s="45">
        <f t="shared" si="1"/>
        <v>-4476</v>
      </c>
      <c r="F14" s="179">
        <v>11.1</v>
      </c>
      <c r="G14" s="179">
        <v>10.9</v>
      </c>
      <c r="H14" s="180">
        <f t="shared" si="0"/>
        <v>-0.1999999999999993</v>
      </c>
    </row>
    <row r="15" spans="1:8" ht="12.75">
      <c r="A15" s="21">
        <v>11</v>
      </c>
      <c r="B15" s="21" t="s">
        <v>24</v>
      </c>
      <c r="C15" s="162">
        <v>28139</v>
      </c>
      <c r="D15" s="162">
        <v>29521</v>
      </c>
      <c r="E15" s="45">
        <f t="shared" si="1"/>
        <v>1382</v>
      </c>
      <c r="F15" s="179">
        <v>6.7</v>
      </c>
      <c r="G15" s="179">
        <v>6.9</v>
      </c>
      <c r="H15" s="180">
        <f t="shared" si="0"/>
        <v>0.20000000000000018</v>
      </c>
    </row>
    <row r="16" spans="1:8" ht="12.75">
      <c r="A16" s="21">
        <v>12</v>
      </c>
      <c r="B16" s="21" t="s">
        <v>25</v>
      </c>
      <c r="C16" s="162">
        <v>120766</v>
      </c>
      <c r="D16" s="162">
        <v>123944</v>
      </c>
      <c r="E16" s="45">
        <f t="shared" si="1"/>
        <v>3178</v>
      </c>
      <c r="F16" s="179">
        <v>11.5</v>
      </c>
      <c r="G16" s="179">
        <v>11.9</v>
      </c>
      <c r="H16" s="180">
        <f t="shared" si="0"/>
        <v>0.40000000000000036</v>
      </c>
    </row>
    <row r="17" spans="1:8" ht="12.75">
      <c r="A17" s="21">
        <v>13</v>
      </c>
      <c r="B17" s="21" t="s">
        <v>258</v>
      </c>
      <c r="C17" s="162">
        <v>130811</v>
      </c>
      <c r="D17" s="162">
        <v>132268</v>
      </c>
      <c r="E17" s="45">
        <f t="shared" si="1"/>
        <v>1457</v>
      </c>
      <c r="F17" s="179">
        <v>7.3</v>
      </c>
      <c r="G17" s="179">
        <v>7.5</v>
      </c>
      <c r="H17" s="180">
        <f t="shared" si="0"/>
        <v>0.20000000000000018</v>
      </c>
    </row>
    <row r="18" spans="1:8" ht="12.75">
      <c r="A18" s="21">
        <v>14</v>
      </c>
      <c r="B18" s="21" t="s">
        <v>28</v>
      </c>
      <c r="C18" s="162">
        <v>31646</v>
      </c>
      <c r="D18" s="162">
        <v>30930</v>
      </c>
      <c r="E18" s="45">
        <f t="shared" si="1"/>
        <v>-716</v>
      </c>
      <c r="F18" s="179">
        <v>9.4</v>
      </c>
      <c r="G18" s="179">
        <v>10.4</v>
      </c>
      <c r="H18" s="180">
        <f t="shared" si="0"/>
        <v>1</v>
      </c>
    </row>
    <row r="19" spans="1:8" ht="12.75">
      <c r="A19" s="21">
        <v>15</v>
      </c>
      <c r="B19" s="21" t="s">
        <v>29</v>
      </c>
      <c r="C19" s="162">
        <v>144751</v>
      </c>
      <c r="D19" s="162">
        <v>150257</v>
      </c>
      <c r="E19" s="45">
        <f t="shared" si="1"/>
        <v>5506</v>
      </c>
      <c r="F19" s="179">
        <v>9.2</v>
      </c>
      <c r="G19" s="179">
        <v>9.5</v>
      </c>
      <c r="H19" s="180">
        <f t="shared" si="0"/>
        <v>0.3000000000000007</v>
      </c>
    </row>
    <row r="20" spans="1:8" ht="12.75">
      <c r="A20" s="21">
        <v>16</v>
      </c>
      <c r="B20" s="21" t="s">
        <v>30</v>
      </c>
      <c r="C20" s="162">
        <v>37602</v>
      </c>
      <c r="D20" s="162">
        <v>41911</v>
      </c>
      <c r="E20" s="45">
        <f t="shared" si="1"/>
        <v>4309</v>
      </c>
      <c r="F20" s="179">
        <v>9.2</v>
      </c>
      <c r="G20" s="179">
        <v>11</v>
      </c>
      <c r="H20" s="180">
        <f t="shared" si="0"/>
        <v>1.8000000000000007</v>
      </c>
    </row>
    <row r="21" spans="1:8" ht="12.75">
      <c r="A21" s="21">
        <v>17</v>
      </c>
      <c r="B21" s="21" t="s">
        <v>31</v>
      </c>
      <c r="C21" s="162">
        <v>143635</v>
      </c>
      <c r="D21" s="162">
        <v>144054</v>
      </c>
      <c r="E21" s="45">
        <f t="shared" si="1"/>
        <v>419</v>
      </c>
      <c r="F21" s="179">
        <v>7.4</v>
      </c>
      <c r="G21" s="179">
        <v>7.4</v>
      </c>
      <c r="H21" s="180">
        <f t="shared" si="0"/>
        <v>0</v>
      </c>
    </row>
    <row r="22" spans="1:8" ht="12.75">
      <c r="A22" s="21">
        <v>18</v>
      </c>
      <c r="B22" s="21" t="s">
        <v>32</v>
      </c>
      <c r="C22" s="162">
        <v>51670</v>
      </c>
      <c r="D22" s="162">
        <v>54478</v>
      </c>
      <c r="E22" s="45">
        <f t="shared" si="1"/>
        <v>2808</v>
      </c>
      <c r="F22" s="179">
        <v>7.7</v>
      </c>
      <c r="G22" s="179">
        <v>8.3</v>
      </c>
      <c r="H22" s="180">
        <f t="shared" si="0"/>
        <v>0.6000000000000005</v>
      </c>
    </row>
    <row r="23" spans="1:8" ht="12.75">
      <c r="A23" s="21">
        <v>19</v>
      </c>
      <c r="B23" s="21" t="s">
        <v>33</v>
      </c>
      <c r="C23" s="43">
        <v>144203</v>
      </c>
      <c r="D23" s="43">
        <v>146162</v>
      </c>
      <c r="E23" s="45">
        <f t="shared" si="1"/>
        <v>1959</v>
      </c>
      <c r="F23" s="179">
        <v>9.3</v>
      </c>
      <c r="G23" s="179">
        <v>9.4</v>
      </c>
      <c r="H23" s="180">
        <f t="shared" si="0"/>
        <v>0.09999999999999964</v>
      </c>
    </row>
    <row r="24" spans="1:8" ht="12.75">
      <c r="A24" s="21">
        <v>20</v>
      </c>
      <c r="B24" s="21" t="s">
        <v>34</v>
      </c>
      <c r="C24" s="162">
        <v>16932</v>
      </c>
      <c r="D24" s="162">
        <v>18803</v>
      </c>
      <c r="E24" s="45">
        <f t="shared" si="1"/>
        <v>1871</v>
      </c>
      <c r="F24" s="179">
        <v>7</v>
      </c>
      <c r="G24" s="179">
        <v>7.4</v>
      </c>
      <c r="H24" s="180">
        <f t="shared" si="0"/>
        <v>0.40000000000000036</v>
      </c>
    </row>
    <row r="25" spans="1:8" ht="12.75">
      <c r="A25" s="21">
        <v>21</v>
      </c>
      <c r="B25" s="21" t="s">
        <v>35</v>
      </c>
      <c r="C25" s="162">
        <v>38313</v>
      </c>
      <c r="D25" s="162">
        <v>38867</v>
      </c>
      <c r="E25" s="45">
        <f t="shared" si="1"/>
        <v>554</v>
      </c>
      <c r="F25" s="179">
        <v>8.6</v>
      </c>
      <c r="G25" s="179">
        <v>9.2</v>
      </c>
      <c r="H25" s="180">
        <f t="shared" si="0"/>
        <v>0.5999999999999996</v>
      </c>
    </row>
    <row r="26" spans="1:8" ht="12.75">
      <c r="A26" s="21">
        <v>22</v>
      </c>
      <c r="B26" s="21" t="s">
        <v>36</v>
      </c>
      <c r="C26" s="162">
        <v>115228</v>
      </c>
      <c r="D26" s="162">
        <v>117760</v>
      </c>
      <c r="E26" s="45">
        <f t="shared" si="1"/>
        <v>2532</v>
      </c>
      <c r="F26" s="179">
        <v>9.8</v>
      </c>
      <c r="G26" s="179">
        <v>10</v>
      </c>
      <c r="H26" s="180">
        <f t="shared" si="0"/>
        <v>0.1999999999999993</v>
      </c>
    </row>
    <row r="27" spans="1:8" ht="12.75">
      <c r="A27" s="21">
        <v>23</v>
      </c>
      <c r="B27" s="21" t="s">
        <v>37</v>
      </c>
      <c r="C27" s="162">
        <v>90487</v>
      </c>
      <c r="D27" s="162">
        <v>94671</v>
      </c>
      <c r="E27" s="45">
        <f t="shared" si="1"/>
        <v>4184</v>
      </c>
      <c r="F27" s="179">
        <v>8.8</v>
      </c>
      <c r="G27" s="179">
        <v>9.1</v>
      </c>
      <c r="H27" s="180">
        <f t="shared" si="0"/>
        <v>0.29999999999999893</v>
      </c>
    </row>
    <row r="28" spans="1:8" ht="12.75">
      <c r="A28" s="21">
        <v>24</v>
      </c>
      <c r="B28" s="21" t="s">
        <v>38</v>
      </c>
      <c r="C28" s="162">
        <v>69121</v>
      </c>
      <c r="D28" s="162">
        <v>65385</v>
      </c>
      <c r="E28" s="45">
        <f t="shared" si="1"/>
        <v>-3736</v>
      </c>
      <c r="F28" s="179">
        <v>9.7</v>
      </c>
      <c r="G28" s="179">
        <v>9.2</v>
      </c>
      <c r="H28" s="180">
        <f t="shared" si="0"/>
        <v>-0.5</v>
      </c>
    </row>
    <row r="29" spans="1:8" ht="12.75">
      <c r="A29" s="21">
        <v>25</v>
      </c>
      <c r="B29" s="21" t="s">
        <v>39</v>
      </c>
      <c r="C29" s="96">
        <v>201106</v>
      </c>
      <c r="D29" s="96">
        <v>201108</v>
      </c>
      <c r="E29" s="45">
        <f t="shared" si="1"/>
        <v>2</v>
      </c>
      <c r="F29" s="179">
        <v>11.3</v>
      </c>
      <c r="G29" s="179">
        <v>11.3</v>
      </c>
      <c r="H29" s="180">
        <f t="shared" si="0"/>
        <v>0</v>
      </c>
    </row>
    <row r="30" spans="1:8" ht="12.75">
      <c r="A30" s="21">
        <v>26</v>
      </c>
      <c r="B30" s="21" t="s">
        <v>259</v>
      </c>
      <c r="C30" s="162">
        <v>72062</v>
      </c>
      <c r="D30" s="162">
        <v>68909</v>
      </c>
      <c r="E30" s="45">
        <f t="shared" si="1"/>
        <v>-3153</v>
      </c>
      <c r="F30" s="179">
        <v>11.9</v>
      </c>
      <c r="G30" s="179">
        <v>11.5</v>
      </c>
      <c r="H30" s="180">
        <f t="shared" si="0"/>
        <v>-0.40000000000000036</v>
      </c>
    </row>
    <row r="31" spans="1:8" ht="12.75">
      <c r="A31" s="21">
        <v>27</v>
      </c>
      <c r="B31" s="21" t="s">
        <v>41</v>
      </c>
      <c r="C31" s="162">
        <v>48189</v>
      </c>
      <c r="D31" s="162">
        <v>48965</v>
      </c>
      <c r="E31" s="45">
        <f t="shared" si="1"/>
        <v>776</v>
      </c>
      <c r="F31" s="179">
        <v>12.5</v>
      </c>
      <c r="G31" s="179">
        <v>12.6</v>
      </c>
      <c r="H31" s="180">
        <f t="shared" si="0"/>
        <v>0.09999999999999964</v>
      </c>
    </row>
    <row r="32" spans="1:8" ht="12.75">
      <c r="A32" s="21">
        <v>28</v>
      </c>
      <c r="B32" s="21" t="s">
        <v>42</v>
      </c>
      <c r="C32" s="162">
        <v>174938</v>
      </c>
      <c r="D32" s="162">
        <v>173864</v>
      </c>
      <c r="E32" s="45">
        <f t="shared" si="1"/>
        <v>-1074</v>
      </c>
      <c r="F32" s="179">
        <v>9.6</v>
      </c>
      <c r="G32" s="179">
        <v>9.1</v>
      </c>
      <c r="H32" s="180">
        <f t="shared" si="0"/>
        <v>-0.5</v>
      </c>
    </row>
    <row r="33" spans="1:8" ht="12.75">
      <c r="A33" s="21">
        <v>29</v>
      </c>
      <c r="B33" s="21" t="s">
        <v>43</v>
      </c>
      <c r="C33" s="162">
        <v>147399</v>
      </c>
      <c r="D33" s="162">
        <v>144795</v>
      </c>
      <c r="E33" s="45">
        <f t="shared" si="1"/>
        <v>-2604</v>
      </c>
      <c r="F33" s="179">
        <v>9.4</v>
      </c>
      <c r="G33" s="179">
        <v>9.7</v>
      </c>
      <c r="H33" s="180">
        <f t="shared" si="0"/>
        <v>0.29999999999999893</v>
      </c>
    </row>
    <row r="34" spans="1:8" ht="12.75">
      <c r="A34" s="21">
        <v>30</v>
      </c>
      <c r="B34" s="21" t="s">
        <v>44</v>
      </c>
      <c r="C34" s="162">
        <v>173720</v>
      </c>
      <c r="D34" s="162">
        <v>174410</v>
      </c>
      <c r="E34" s="45">
        <f t="shared" si="1"/>
        <v>690</v>
      </c>
      <c r="F34" s="179">
        <v>7.3</v>
      </c>
      <c r="G34" s="179">
        <v>7.4</v>
      </c>
      <c r="H34" s="180">
        <f t="shared" si="0"/>
        <v>0.10000000000000053</v>
      </c>
    </row>
    <row r="35" spans="1:8" ht="12.75">
      <c r="A35" s="21">
        <v>31</v>
      </c>
      <c r="B35" s="21" t="s">
        <v>45</v>
      </c>
      <c r="C35" s="162">
        <v>111408</v>
      </c>
      <c r="D35" s="162">
        <v>114044</v>
      </c>
      <c r="E35" s="45">
        <f t="shared" si="1"/>
        <v>2636</v>
      </c>
      <c r="F35" s="179">
        <v>8.6</v>
      </c>
      <c r="G35" s="179">
        <v>8.8</v>
      </c>
      <c r="H35" s="180">
        <f t="shared" si="0"/>
        <v>0.20000000000000107</v>
      </c>
    </row>
    <row r="36" spans="1:8" ht="12.75">
      <c r="A36" s="21">
        <v>32</v>
      </c>
      <c r="B36" s="21" t="s">
        <v>46</v>
      </c>
      <c r="C36" s="162">
        <v>482550</v>
      </c>
      <c r="D36" s="162">
        <v>480767</v>
      </c>
      <c r="E36" s="45">
        <f t="shared" si="1"/>
        <v>-1783</v>
      </c>
      <c r="F36" s="179">
        <v>6.8</v>
      </c>
      <c r="G36" s="179">
        <v>7</v>
      </c>
      <c r="H36" s="180">
        <f t="shared" si="0"/>
        <v>0.20000000000000018</v>
      </c>
    </row>
    <row r="37" spans="1:8" ht="12.75">
      <c r="A37" s="21">
        <v>33</v>
      </c>
      <c r="B37" s="21" t="s">
        <v>57</v>
      </c>
      <c r="C37" s="162">
        <v>16719</v>
      </c>
      <c r="D37" s="162">
        <v>17118</v>
      </c>
      <c r="E37" s="45">
        <f t="shared" si="1"/>
        <v>399</v>
      </c>
      <c r="F37" s="179">
        <v>11.6</v>
      </c>
      <c r="G37" s="179">
        <v>11.8</v>
      </c>
      <c r="H37" s="180">
        <f t="shared" si="0"/>
        <v>0.20000000000000107</v>
      </c>
    </row>
    <row r="38" spans="1:8" ht="12.75">
      <c r="A38" s="118">
        <v>34</v>
      </c>
      <c r="B38" s="118" t="s">
        <v>260</v>
      </c>
      <c r="C38" s="162">
        <v>191498</v>
      </c>
      <c r="D38" s="162">
        <v>144764</v>
      </c>
      <c r="E38" s="45">
        <f>D38-C38</f>
        <v>-46734</v>
      </c>
      <c r="F38" s="179">
        <v>8.8</v>
      </c>
      <c r="G38" s="179">
        <v>8.8</v>
      </c>
      <c r="H38" s="180">
        <f>G38-F38</f>
        <v>0</v>
      </c>
    </row>
    <row r="39" spans="1:8" ht="12.75">
      <c r="A39" s="118">
        <v>35</v>
      </c>
      <c r="B39" s="118" t="s">
        <v>251</v>
      </c>
      <c r="C39" s="162">
        <v>60411</v>
      </c>
      <c r="D39" s="162">
        <v>60126</v>
      </c>
      <c r="E39" s="45">
        <f>D39-C39</f>
        <v>-285</v>
      </c>
      <c r="F39" s="179">
        <v>9.9</v>
      </c>
      <c r="G39" s="179">
        <v>9.8</v>
      </c>
      <c r="H39" s="180">
        <f>G39-F39</f>
        <v>-0.09999999999999964</v>
      </c>
    </row>
    <row r="40" spans="1:8" ht="12.75">
      <c r="A40" s="118">
        <v>36</v>
      </c>
      <c r="B40" s="118" t="s">
        <v>182</v>
      </c>
      <c r="C40" s="123">
        <v>92609</v>
      </c>
      <c r="D40" s="162">
        <v>92396</v>
      </c>
      <c r="E40" s="45">
        <f t="shared" si="1"/>
        <v>-213</v>
      </c>
      <c r="F40" s="179">
        <v>6.2</v>
      </c>
      <c r="G40" s="179">
        <v>6.4</v>
      </c>
      <c r="H40" s="180">
        <f t="shared" si="0"/>
        <v>0.20000000000000018</v>
      </c>
    </row>
    <row r="41" spans="1:8" ht="12.75">
      <c r="A41" s="118">
        <v>37</v>
      </c>
      <c r="B41" s="118" t="s">
        <v>185</v>
      </c>
      <c r="C41" s="162">
        <v>31772</v>
      </c>
      <c r="D41" s="162">
        <v>33802</v>
      </c>
      <c r="E41" s="45">
        <f t="shared" si="1"/>
        <v>2030</v>
      </c>
      <c r="F41" s="179">
        <v>14.6</v>
      </c>
      <c r="G41" s="179">
        <v>12.4</v>
      </c>
      <c r="H41" s="180">
        <f t="shared" si="0"/>
        <v>-2.1999999999999993</v>
      </c>
    </row>
    <row r="42" spans="1:8" ht="12.75">
      <c r="A42" s="118">
        <v>38</v>
      </c>
      <c r="B42" s="118" t="s">
        <v>247</v>
      </c>
      <c r="C42" s="162">
        <v>5880</v>
      </c>
      <c r="D42" s="162">
        <v>5680</v>
      </c>
      <c r="E42" s="45">
        <f t="shared" si="1"/>
        <v>-200</v>
      </c>
      <c r="F42" s="179">
        <v>6.7</v>
      </c>
      <c r="G42" s="179">
        <v>7.4</v>
      </c>
      <c r="H42" s="180">
        <f t="shared" si="0"/>
        <v>0.7000000000000002</v>
      </c>
    </row>
    <row r="43" spans="1:8" ht="12.75">
      <c r="A43" s="118">
        <v>39</v>
      </c>
      <c r="B43" s="118" t="s">
        <v>240</v>
      </c>
      <c r="C43" s="162">
        <v>5910</v>
      </c>
      <c r="D43" s="162">
        <v>5500</v>
      </c>
      <c r="E43" s="45">
        <f t="shared" si="1"/>
        <v>-410</v>
      </c>
      <c r="F43" s="179">
        <v>8.4</v>
      </c>
      <c r="G43" s="179">
        <v>7.8</v>
      </c>
      <c r="H43" s="180">
        <f t="shared" si="0"/>
        <v>-0.6000000000000005</v>
      </c>
    </row>
    <row r="44" spans="1:8" ht="12.75">
      <c r="A44" s="130">
        <v>40</v>
      </c>
      <c r="B44" s="118" t="s">
        <v>48</v>
      </c>
      <c r="C44" s="162">
        <v>20400</v>
      </c>
      <c r="D44" s="162">
        <v>20415</v>
      </c>
      <c r="E44" s="45">
        <f t="shared" si="1"/>
        <v>15</v>
      </c>
      <c r="F44" s="179">
        <v>7.5</v>
      </c>
      <c r="G44" s="179">
        <v>7.5</v>
      </c>
      <c r="H44" s="180">
        <f t="shared" si="0"/>
        <v>0</v>
      </c>
    </row>
    <row r="45" spans="1:8" ht="12.75">
      <c r="A45" s="47"/>
      <c r="B45" s="16" t="s">
        <v>270</v>
      </c>
      <c r="C45" s="31">
        <f>SUM(C5:C44)</f>
        <v>3671750</v>
      </c>
      <c r="D45" s="31">
        <f>SUM(D5:D44)</f>
        <v>3647715</v>
      </c>
      <c r="E45" s="169">
        <f t="shared" si="1"/>
        <v>-24035</v>
      </c>
      <c r="F45" s="184">
        <v>8.6</v>
      </c>
      <c r="G45" s="184">
        <v>8.7</v>
      </c>
      <c r="H45" s="185">
        <f t="shared" si="0"/>
        <v>0.09999999999999964</v>
      </c>
    </row>
    <row r="46" spans="1:8" ht="12.75">
      <c r="A46" s="48"/>
      <c r="B46" s="27" t="s">
        <v>49</v>
      </c>
      <c r="C46" s="162">
        <v>162198</v>
      </c>
      <c r="D46" s="162">
        <v>146530</v>
      </c>
      <c r="E46" s="45">
        <f t="shared" si="1"/>
        <v>-15668</v>
      </c>
      <c r="F46" s="179">
        <v>5.4</v>
      </c>
      <c r="G46" s="179">
        <v>4.8</v>
      </c>
      <c r="H46" s="180">
        <f t="shared" si="0"/>
        <v>-0.6000000000000005</v>
      </c>
    </row>
    <row r="47" spans="1:8" ht="12.75">
      <c r="A47" s="48"/>
      <c r="B47" s="27" t="s">
        <v>50</v>
      </c>
      <c r="C47" s="162">
        <v>106703</v>
      </c>
      <c r="D47" s="162">
        <v>105492</v>
      </c>
      <c r="E47" s="45">
        <f t="shared" si="1"/>
        <v>-1211</v>
      </c>
      <c r="F47" s="179">
        <v>6.2</v>
      </c>
      <c r="G47" s="179">
        <v>6.2</v>
      </c>
      <c r="H47" s="180">
        <f t="shared" si="0"/>
        <v>0</v>
      </c>
    </row>
    <row r="48" spans="1:8" ht="12.75">
      <c r="A48" s="48"/>
      <c r="B48" s="27" t="s">
        <v>51</v>
      </c>
      <c r="C48" s="162">
        <v>11844</v>
      </c>
      <c r="D48" s="162">
        <v>11832</v>
      </c>
      <c r="E48" s="45">
        <f t="shared" si="1"/>
        <v>-12</v>
      </c>
      <c r="F48" s="179">
        <v>5.9</v>
      </c>
      <c r="G48" s="179">
        <v>5.9</v>
      </c>
      <c r="H48" s="180">
        <f t="shared" si="0"/>
        <v>0</v>
      </c>
    </row>
    <row r="49" spans="1:8" ht="12.75">
      <c r="A49" s="48"/>
      <c r="B49" s="26" t="s">
        <v>52</v>
      </c>
      <c r="C49" s="31">
        <f>SUM(C45:C48)</f>
        <v>3952495</v>
      </c>
      <c r="D49" s="31">
        <f>SUM(D45:D48)</f>
        <v>3911569</v>
      </c>
      <c r="E49" s="31">
        <f>SUM(E45:E48)</f>
        <v>-40926</v>
      </c>
      <c r="F49" s="184">
        <v>8.4</v>
      </c>
      <c r="G49" s="184">
        <v>8.4</v>
      </c>
      <c r="H49" s="185">
        <v>0</v>
      </c>
    </row>
    <row r="50" spans="1:8" ht="12.75">
      <c r="A50" s="23"/>
      <c r="B50" s="21" t="s">
        <v>254</v>
      </c>
      <c r="C50" s="32"/>
      <c r="D50" s="162">
        <v>208812</v>
      </c>
      <c r="E50" s="32"/>
      <c r="F50" s="32"/>
      <c r="G50" s="186">
        <v>9.5</v>
      </c>
      <c r="H50" s="164"/>
    </row>
    <row r="51" spans="1:8" ht="12.75">
      <c r="A51" s="23"/>
      <c r="B51" s="25" t="s">
        <v>253</v>
      </c>
      <c r="C51" s="32"/>
      <c r="D51" s="30">
        <v>4120381</v>
      </c>
      <c r="E51" s="30"/>
      <c r="F51" s="30"/>
      <c r="G51" s="30">
        <v>8.5</v>
      </c>
      <c r="H51" s="30"/>
    </row>
  </sheetData>
  <sheetProtection/>
  <mergeCells count="3">
    <mergeCell ref="A2:H2"/>
    <mergeCell ref="C3:E3"/>
    <mergeCell ref="F3:H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F51"/>
  <sheetViews>
    <sheetView zoomScalePageLayoutView="0" workbookViewId="0" topLeftCell="A25">
      <selection activeCell="E51" sqref="E51"/>
    </sheetView>
  </sheetViews>
  <sheetFormatPr defaultColWidth="9.00390625" defaultRowHeight="12.75"/>
  <cols>
    <col min="1" max="1" width="7.00390625" style="0" customWidth="1"/>
    <col min="2" max="2" width="18.25390625" style="0" customWidth="1"/>
    <col min="3" max="3" width="11.625" style="0" customWidth="1"/>
    <col min="5" max="5" width="9.25390625" style="0" customWidth="1"/>
    <col min="6" max="6" width="13.125" style="0" customWidth="1"/>
  </cols>
  <sheetData>
    <row r="1" ht="12.75">
      <c r="F1" s="1" t="s">
        <v>72</v>
      </c>
    </row>
    <row r="2" spans="1:6" ht="14.25">
      <c r="A2" s="245" t="s">
        <v>73</v>
      </c>
      <c r="B2" s="245"/>
      <c r="C2" s="245"/>
      <c r="D2" s="245"/>
      <c r="E2" s="245"/>
      <c r="F2" s="245"/>
    </row>
    <row r="3" spans="1:6" ht="12.75">
      <c r="A3" s="5"/>
      <c r="B3" s="50"/>
      <c r="C3" s="5" t="s">
        <v>74</v>
      </c>
      <c r="D3" s="51" t="s">
        <v>75</v>
      </c>
      <c r="E3" s="5" t="s">
        <v>76</v>
      </c>
      <c r="F3" s="51" t="s">
        <v>77</v>
      </c>
    </row>
    <row r="4" spans="1:6" ht="12.75">
      <c r="A4" s="17" t="s">
        <v>2</v>
      </c>
      <c r="B4" s="17" t="s">
        <v>3</v>
      </c>
      <c r="C4" s="52">
        <v>42736</v>
      </c>
      <c r="D4" s="18" t="s">
        <v>78</v>
      </c>
      <c r="E4" s="18" t="s">
        <v>79</v>
      </c>
      <c r="F4" s="52">
        <v>43101</v>
      </c>
    </row>
    <row r="5" spans="1:6" ht="12.75">
      <c r="A5" s="91">
        <v>1</v>
      </c>
      <c r="B5" s="54" t="s">
        <v>256</v>
      </c>
      <c r="C5" s="160">
        <v>89098</v>
      </c>
      <c r="D5" s="170">
        <v>3768</v>
      </c>
      <c r="E5" s="170">
        <v>7660</v>
      </c>
      <c r="F5" s="18">
        <f>C5+D5-E5</f>
        <v>85206</v>
      </c>
    </row>
    <row r="6" spans="1:6" ht="12.75">
      <c r="A6" s="91">
        <v>2</v>
      </c>
      <c r="B6" s="54" t="s">
        <v>15</v>
      </c>
      <c r="C6" s="160">
        <v>73105</v>
      </c>
      <c r="D6" s="160">
        <v>1825</v>
      </c>
      <c r="E6" s="160">
        <v>75</v>
      </c>
      <c r="F6" s="18">
        <f aca="true" t="shared" si="0" ref="F6:F42">C6+D6-E6</f>
        <v>74855</v>
      </c>
    </row>
    <row r="7" spans="1:6" ht="12.75">
      <c r="A7" s="91">
        <v>3</v>
      </c>
      <c r="B7" s="54" t="s">
        <v>16</v>
      </c>
      <c r="C7" s="160">
        <v>190623</v>
      </c>
      <c r="D7" s="160">
        <v>10320</v>
      </c>
      <c r="E7" s="160">
        <v>10061</v>
      </c>
      <c r="F7" s="18">
        <f t="shared" si="0"/>
        <v>190882</v>
      </c>
    </row>
    <row r="8" spans="1:6" ht="12.75">
      <c r="A8" s="91">
        <v>4</v>
      </c>
      <c r="B8" s="54" t="s">
        <v>17</v>
      </c>
      <c r="C8" s="160">
        <v>22334</v>
      </c>
      <c r="D8" s="160">
        <v>1503</v>
      </c>
      <c r="E8" s="160">
        <v>41</v>
      </c>
      <c r="F8" s="18">
        <f t="shared" si="0"/>
        <v>23796</v>
      </c>
    </row>
    <row r="9" spans="1:6" ht="12.75">
      <c r="A9" s="91">
        <v>5</v>
      </c>
      <c r="B9" s="54" t="s">
        <v>18</v>
      </c>
      <c r="C9" s="160">
        <v>143318</v>
      </c>
      <c r="D9" s="160">
        <v>1640</v>
      </c>
      <c r="E9" s="160">
        <v>1233</v>
      </c>
      <c r="F9" s="18">
        <f t="shared" si="0"/>
        <v>143725</v>
      </c>
    </row>
    <row r="10" spans="1:6" ht="12.75">
      <c r="A10" s="91">
        <v>6</v>
      </c>
      <c r="B10" s="54" t="s">
        <v>19</v>
      </c>
      <c r="C10" s="160">
        <v>208459</v>
      </c>
      <c r="D10" s="160">
        <v>3873</v>
      </c>
      <c r="E10" s="160">
        <v>2218</v>
      </c>
      <c r="F10" s="187">
        <f t="shared" si="0"/>
        <v>210114</v>
      </c>
    </row>
    <row r="11" spans="1:6" ht="12.75">
      <c r="A11" s="91">
        <v>7</v>
      </c>
      <c r="B11" s="54" t="s">
        <v>20</v>
      </c>
      <c r="C11" s="160">
        <v>106880</v>
      </c>
      <c r="D11" s="160">
        <v>3890</v>
      </c>
      <c r="E11" s="160">
        <v>3042</v>
      </c>
      <c r="F11" s="18">
        <f t="shared" si="0"/>
        <v>107728</v>
      </c>
    </row>
    <row r="12" spans="1:6" ht="12.75">
      <c r="A12" s="91">
        <v>8</v>
      </c>
      <c r="B12" s="54" t="s">
        <v>21</v>
      </c>
      <c r="C12" s="160">
        <v>197540</v>
      </c>
      <c r="D12" s="160">
        <v>10899</v>
      </c>
      <c r="E12" s="160">
        <v>3340</v>
      </c>
      <c r="F12" s="18">
        <f t="shared" si="0"/>
        <v>205099</v>
      </c>
    </row>
    <row r="13" spans="1:6" ht="12.75">
      <c r="A13" s="91">
        <v>9</v>
      </c>
      <c r="B13" s="54" t="s">
        <v>257</v>
      </c>
      <c r="C13" s="160">
        <v>271161</v>
      </c>
      <c r="D13" s="160">
        <v>13426</v>
      </c>
      <c r="E13" s="160">
        <v>13874</v>
      </c>
      <c r="F13" s="18">
        <f t="shared" si="0"/>
        <v>270713</v>
      </c>
    </row>
    <row r="14" spans="1:6" ht="12.75">
      <c r="A14" s="91">
        <v>10</v>
      </c>
      <c r="B14" s="54" t="s">
        <v>23</v>
      </c>
      <c r="C14" s="160">
        <v>117707</v>
      </c>
      <c r="D14" s="160">
        <v>3679</v>
      </c>
      <c r="E14" s="160">
        <v>4125</v>
      </c>
      <c r="F14" s="18">
        <f t="shared" si="0"/>
        <v>117261</v>
      </c>
    </row>
    <row r="15" spans="1:6" ht="12.75">
      <c r="A15" s="91">
        <v>11</v>
      </c>
      <c r="B15" s="54" t="s">
        <v>24</v>
      </c>
      <c r="C15" s="160">
        <v>47644</v>
      </c>
      <c r="D15" s="160">
        <v>2763</v>
      </c>
      <c r="E15" s="160">
        <v>523</v>
      </c>
      <c r="F15" s="18">
        <f t="shared" si="0"/>
        <v>49884</v>
      </c>
    </row>
    <row r="16" spans="1:6" ht="12.75">
      <c r="A16" s="91">
        <v>12</v>
      </c>
      <c r="B16" s="54" t="s">
        <v>25</v>
      </c>
      <c r="C16" s="160">
        <v>196613</v>
      </c>
      <c r="D16" s="160">
        <v>4467</v>
      </c>
      <c r="E16" s="160">
        <v>4837</v>
      </c>
      <c r="F16" s="18">
        <f t="shared" si="0"/>
        <v>196243</v>
      </c>
    </row>
    <row r="17" spans="1:6" ht="12.75">
      <c r="A17" s="91">
        <v>13</v>
      </c>
      <c r="B17" s="54" t="s">
        <v>258</v>
      </c>
      <c r="C17" s="160">
        <v>181242</v>
      </c>
      <c r="D17" s="160">
        <v>22301</v>
      </c>
      <c r="E17" s="160">
        <v>17594</v>
      </c>
      <c r="F17" s="18">
        <f t="shared" si="0"/>
        <v>185949</v>
      </c>
    </row>
    <row r="18" spans="1:6" ht="12.75">
      <c r="A18" s="91">
        <v>14</v>
      </c>
      <c r="B18" s="54" t="s">
        <v>28</v>
      </c>
      <c r="C18" s="160">
        <v>88676</v>
      </c>
      <c r="D18" s="160">
        <v>1176</v>
      </c>
      <c r="E18" s="160">
        <v>147</v>
      </c>
      <c r="F18" s="18">
        <f t="shared" si="0"/>
        <v>89705</v>
      </c>
    </row>
    <row r="19" spans="1:6" ht="12.75">
      <c r="A19" s="91">
        <v>15</v>
      </c>
      <c r="B19" s="54" t="s">
        <v>29</v>
      </c>
      <c r="C19" s="160">
        <v>217492</v>
      </c>
      <c r="D19" s="160">
        <v>12123</v>
      </c>
      <c r="E19" s="160">
        <v>9184</v>
      </c>
      <c r="F19" s="18">
        <f t="shared" si="0"/>
        <v>220431</v>
      </c>
    </row>
    <row r="20" spans="1:6" ht="12.75">
      <c r="A20" s="91">
        <v>16</v>
      </c>
      <c r="B20" s="54" t="s">
        <v>30</v>
      </c>
      <c r="C20" s="160">
        <v>100990</v>
      </c>
      <c r="D20" s="160">
        <v>2446</v>
      </c>
      <c r="E20" s="160">
        <v>2353</v>
      </c>
      <c r="F20" s="18">
        <f t="shared" si="0"/>
        <v>101083</v>
      </c>
    </row>
    <row r="21" spans="1:6" ht="12.75">
      <c r="A21" s="91">
        <v>17</v>
      </c>
      <c r="B21" s="54" t="s">
        <v>31</v>
      </c>
      <c r="C21" s="160">
        <v>311660</v>
      </c>
      <c r="D21" s="160">
        <v>7905</v>
      </c>
      <c r="E21" s="160">
        <v>1446</v>
      </c>
      <c r="F21" s="18">
        <f t="shared" si="0"/>
        <v>318119</v>
      </c>
    </row>
    <row r="22" spans="1:6" ht="12.75">
      <c r="A22" s="91">
        <v>18</v>
      </c>
      <c r="B22" s="54" t="s">
        <v>32</v>
      </c>
      <c r="C22" s="160">
        <v>114954</v>
      </c>
      <c r="D22" s="160">
        <v>2402</v>
      </c>
      <c r="E22" s="160">
        <v>2322</v>
      </c>
      <c r="F22" s="18">
        <f t="shared" si="0"/>
        <v>115034</v>
      </c>
    </row>
    <row r="23" spans="1:6" ht="12.75">
      <c r="A23" s="91">
        <v>19</v>
      </c>
      <c r="B23" s="54" t="s">
        <v>33</v>
      </c>
      <c r="C23" s="160">
        <v>257997</v>
      </c>
      <c r="D23" s="160">
        <v>15393</v>
      </c>
      <c r="E23" s="160">
        <v>4020</v>
      </c>
      <c r="F23" s="18">
        <f t="shared" si="0"/>
        <v>269370</v>
      </c>
    </row>
    <row r="24" spans="1:6" ht="12.75">
      <c r="A24" s="91">
        <v>20</v>
      </c>
      <c r="B24" s="54" t="s">
        <v>34</v>
      </c>
      <c r="C24" s="160">
        <v>88766</v>
      </c>
      <c r="D24" s="160">
        <v>2431</v>
      </c>
      <c r="E24" s="160">
        <v>7617</v>
      </c>
      <c r="F24" s="18">
        <f t="shared" si="0"/>
        <v>83580</v>
      </c>
    </row>
    <row r="25" spans="1:6" ht="12.75">
      <c r="A25" s="91">
        <v>21</v>
      </c>
      <c r="B25" s="54" t="s">
        <v>35</v>
      </c>
      <c r="C25" s="160">
        <v>117325</v>
      </c>
      <c r="D25" s="160">
        <v>2831</v>
      </c>
      <c r="E25" s="160">
        <v>3278</v>
      </c>
      <c r="F25" s="18">
        <f t="shared" si="0"/>
        <v>116878</v>
      </c>
    </row>
    <row r="26" spans="1:6" ht="12.75">
      <c r="A26" s="91">
        <v>22</v>
      </c>
      <c r="B26" s="54" t="s">
        <v>36</v>
      </c>
      <c r="C26" s="160">
        <v>191911</v>
      </c>
      <c r="D26" s="160">
        <v>8819</v>
      </c>
      <c r="E26" s="160">
        <v>5120</v>
      </c>
      <c r="F26" s="18">
        <f t="shared" si="0"/>
        <v>195610</v>
      </c>
    </row>
    <row r="27" spans="1:6" ht="12.75">
      <c r="A27" s="91">
        <v>23</v>
      </c>
      <c r="B27" s="54" t="s">
        <v>37</v>
      </c>
      <c r="C27" s="160">
        <v>198275</v>
      </c>
      <c r="D27" s="160">
        <v>8403</v>
      </c>
      <c r="E27" s="160">
        <v>3765</v>
      </c>
      <c r="F27" s="18">
        <f t="shared" si="0"/>
        <v>202913</v>
      </c>
    </row>
    <row r="28" spans="1:6" ht="12.75">
      <c r="A28" s="91">
        <v>24</v>
      </c>
      <c r="B28" s="54" t="s">
        <v>38</v>
      </c>
      <c r="C28" s="160">
        <v>172996</v>
      </c>
      <c r="D28" s="160">
        <v>7408</v>
      </c>
      <c r="E28" s="160">
        <v>4152</v>
      </c>
      <c r="F28" s="18">
        <f t="shared" si="0"/>
        <v>176252</v>
      </c>
    </row>
    <row r="29" spans="1:6" ht="12.75">
      <c r="A29" s="91">
        <v>25</v>
      </c>
      <c r="B29" s="54" t="s">
        <v>39</v>
      </c>
      <c r="C29" s="160">
        <v>391874</v>
      </c>
      <c r="D29" s="160">
        <v>32000</v>
      </c>
      <c r="E29" s="160">
        <v>13654</v>
      </c>
      <c r="F29" s="18">
        <f t="shared" si="0"/>
        <v>410220</v>
      </c>
    </row>
    <row r="30" spans="1:6" ht="12.75">
      <c r="A30" s="91">
        <v>26</v>
      </c>
      <c r="B30" s="54" t="s">
        <v>259</v>
      </c>
      <c r="C30" s="160">
        <v>128503</v>
      </c>
      <c r="D30" s="160">
        <v>17294</v>
      </c>
      <c r="E30" s="160">
        <v>16743</v>
      </c>
      <c r="F30" s="18">
        <f t="shared" si="0"/>
        <v>129054</v>
      </c>
    </row>
    <row r="31" spans="1:6" ht="12.75">
      <c r="A31" s="91">
        <v>27</v>
      </c>
      <c r="B31" s="54" t="s">
        <v>41</v>
      </c>
      <c r="C31" s="160">
        <v>165518</v>
      </c>
      <c r="D31" s="160">
        <v>817</v>
      </c>
      <c r="E31" s="160"/>
      <c r="F31" s="18">
        <f t="shared" si="0"/>
        <v>166335</v>
      </c>
    </row>
    <row r="32" spans="1:6" ht="12.75">
      <c r="A32" s="91">
        <v>28</v>
      </c>
      <c r="B32" s="54" t="s">
        <v>42</v>
      </c>
      <c r="C32" s="160">
        <v>347004</v>
      </c>
      <c r="D32" s="160">
        <v>8580</v>
      </c>
      <c r="E32" s="160">
        <v>12745</v>
      </c>
      <c r="F32" s="18">
        <f t="shared" si="0"/>
        <v>342839</v>
      </c>
    </row>
    <row r="33" spans="1:6" ht="12.75">
      <c r="A33" s="91">
        <v>29</v>
      </c>
      <c r="B33" s="54" t="s">
        <v>43</v>
      </c>
      <c r="C33" s="160">
        <v>266544</v>
      </c>
      <c r="D33" s="160">
        <v>7867</v>
      </c>
      <c r="E33" s="160">
        <v>7418</v>
      </c>
      <c r="F33" s="18">
        <f t="shared" si="0"/>
        <v>266993</v>
      </c>
    </row>
    <row r="34" spans="1:6" ht="12.75">
      <c r="A34" s="91">
        <v>30</v>
      </c>
      <c r="B34" s="54" t="s">
        <v>44</v>
      </c>
      <c r="C34" s="160">
        <v>245702</v>
      </c>
      <c r="D34" s="160">
        <v>12771</v>
      </c>
      <c r="E34" s="160">
        <v>9810</v>
      </c>
      <c r="F34" s="18">
        <f t="shared" si="0"/>
        <v>248663</v>
      </c>
    </row>
    <row r="35" spans="1:6" ht="12.75">
      <c r="A35" s="91">
        <v>31</v>
      </c>
      <c r="B35" s="54" t="s">
        <v>45</v>
      </c>
      <c r="C35" s="160">
        <v>142045</v>
      </c>
      <c r="D35" s="160">
        <v>4561</v>
      </c>
      <c r="E35" s="160">
        <v>5995</v>
      </c>
      <c r="F35" s="18">
        <f t="shared" si="0"/>
        <v>140611</v>
      </c>
    </row>
    <row r="36" spans="1:6" ht="12.75">
      <c r="A36" s="91">
        <v>32</v>
      </c>
      <c r="B36" s="54" t="s">
        <v>46</v>
      </c>
      <c r="C36" s="160">
        <v>438212</v>
      </c>
      <c r="D36" s="160">
        <v>27414</v>
      </c>
      <c r="E36" s="160">
        <v>24707</v>
      </c>
      <c r="F36" s="18">
        <f t="shared" si="0"/>
        <v>440919</v>
      </c>
    </row>
    <row r="37" spans="1:6" ht="12.75">
      <c r="A37" s="91">
        <v>33</v>
      </c>
      <c r="B37" s="56" t="s">
        <v>63</v>
      </c>
      <c r="C37" s="160">
        <v>40629</v>
      </c>
      <c r="D37" s="160">
        <v>600</v>
      </c>
      <c r="E37" s="160">
        <v>60</v>
      </c>
      <c r="F37" s="18">
        <f t="shared" si="0"/>
        <v>41169</v>
      </c>
    </row>
    <row r="38" spans="1:6" ht="12.75">
      <c r="A38" s="131">
        <v>34</v>
      </c>
      <c r="B38" s="132" t="s">
        <v>260</v>
      </c>
      <c r="C38" s="160">
        <v>192153</v>
      </c>
      <c r="D38" s="160">
        <v>18613</v>
      </c>
      <c r="E38" s="160">
        <v>86737</v>
      </c>
      <c r="F38" s="18">
        <f>C38+D38-E38</f>
        <v>124029</v>
      </c>
    </row>
    <row r="39" spans="1:6" ht="12.75">
      <c r="A39" s="131">
        <v>35</v>
      </c>
      <c r="B39" s="132" t="s">
        <v>261</v>
      </c>
      <c r="C39" s="160">
        <v>101545</v>
      </c>
      <c r="D39" s="160">
        <v>2975</v>
      </c>
      <c r="E39" s="160">
        <v>1405</v>
      </c>
      <c r="F39" s="18">
        <f>C39+D39-E39</f>
        <v>103115</v>
      </c>
    </row>
    <row r="40" spans="1:6" ht="12.75">
      <c r="A40" s="131">
        <v>36</v>
      </c>
      <c r="B40" s="118" t="s">
        <v>182</v>
      </c>
      <c r="C40" s="160">
        <v>126873</v>
      </c>
      <c r="D40" s="160">
        <v>3628</v>
      </c>
      <c r="E40" s="160">
        <v>3981</v>
      </c>
      <c r="F40" s="18">
        <f t="shared" si="0"/>
        <v>126520</v>
      </c>
    </row>
    <row r="41" spans="1:6" ht="12.75">
      <c r="A41" s="131">
        <v>37</v>
      </c>
      <c r="B41" s="118" t="s">
        <v>185</v>
      </c>
      <c r="C41" s="160">
        <v>50237</v>
      </c>
      <c r="D41" s="160">
        <v>848</v>
      </c>
      <c r="E41" s="160">
        <v>1683</v>
      </c>
      <c r="F41" s="18">
        <f t="shared" si="0"/>
        <v>49402</v>
      </c>
    </row>
    <row r="42" spans="1:6" ht="12.75">
      <c r="A42" s="133">
        <v>38</v>
      </c>
      <c r="B42" s="134" t="s">
        <v>248</v>
      </c>
      <c r="C42" s="160">
        <v>7962</v>
      </c>
      <c r="D42" s="160">
        <v>87</v>
      </c>
      <c r="E42" s="160"/>
      <c r="F42" s="18">
        <f t="shared" si="0"/>
        <v>8049</v>
      </c>
    </row>
    <row r="43" spans="1:6" ht="12.75">
      <c r="A43" s="133">
        <v>39</v>
      </c>
      <c r="B43" s="134" t="s">
        <v>240</v>
      </c>
      <c r="C43" s="160">
        <v>5384</v>
      </c>
      <c r="D43" s="160">
        <v>119</v>
      </c>
      <c r="E43" s="160"/>
      <c r="F43" s="187">
        <v>5503</v>
      </c>
    </row>
    <row r="44" spans="1:6" ht="12.75">
      <c r="A44" s="133">
        <v>40</v>
      </c>
      <c r="B44" s="134" t="s">
        <v>48</v>
      </c>
      <c r="C44" s="160">
        <v>20256</v>
      </c>
      <c r="D44" s="160">
        <v>582</v>
      </c>
      <c r="E44" s="160">
        <v>308</v>
      </c>
      <c r="F44" s="18">
        <f>C44+D44-E44</f>
        <v>20530</v>
      </c>
    </row>
    <row r="45" spans="1:6" ht="12.75">
      <c r="A45" s="53"/>
      <c r="B45" s="57" t="s">
        <v>270</v>
      </c>
      <c r="C45" s="29">
        <f>SUM(C5:C44)</f>
        <v>6377207</v>
      </c>
      <c r="D45" s="29">
        <f>SUM(D5:D44)</f>
        <v>294447</v>
      </c>
      <c r="E45" s="29">
        <f>SUM(E5:E44)</f>
        <v>297273</v>
      </c>
      <c r="F45" s="29">
        <f>SUM(F5:F44)</f>
        <v>6374381</v>
      </c>
    </row>
    <row r="46" spans="1:6" ht="12.75">
      <c r="A46" s="53"/>
      <c r="B46" s="56" t="s">
        <v>49</v>
      </c>
      <c r="C46" s="160">
        <v>1641468</v>
      </c>
      <c r="D46" s="188">
        <v>20766</v>
      </c>
      <c r="E46" s="160">
        <v>14787</v>
      </c>
      <c r="F46" s="18">
        <f>C46+D46-E46</f>
        <v>1647447</v>
      </c>
    </row>
    <row r="47" spans="1:6" ht="12.75">
      <c r="A47" s="53"/>
      <c r="B47" s="56" t="s">
        <v>50</v>
      </c>
      <c r="C47" s="160">
        <v>217696</v>
      </c>
      <c r="D47" s="188">
        <v>6015</v>
      </c>
      <c r="E47" s="160">
        <v>3198</v>
      </c>
      <c r="F47" s="18">
        <f>C47+D47-E47</f>
        <v>220513</v>
      </c>
    </row>
    <row r="48" spans="1:6" ht="12.75">
      <c r="A48" s="53"/>
      <c r="B48" s="56" t="s">
        <v>51</v>
      </c>
      <c r="C48" s="160">
        <v>123257</v>
      </c>
      <c r="D48" s="188">
        <v>6978</v>
      </c>
      <c r="E48" s="160">
        <v>815</v>
      </c>
      <c r="F48" s="18">
        <f>C48+D48-E48</f>
        <v>129420</v>
      </c>
    </row>
    <row r="49" spans="1:6" ht="12.75">
      <c r="A49" s="53"/>
      <c r="B49" s="58" t="s">
        <v>52</v>
      </c>
      <c r="C49" s="29">
        <f>SUM(C45:C48)</f>
        <v>8359628</v>
      </c>
      <c r="D49" s="29">
        <f>SUM(D45:D48)</f>
        <v>328206</v>
      </c>
      <c r="E49" s="29">
        <f>SUM(E45:E48)</f>
        <v>316073</v>
      </c>
      <c r="F49" s="29">
        <f>SUM(F45:F48)</f>
        <v>8371761</v>
      </c>
    </row>
    <row r="50" spans="1:6" ht="12.75">
      <c r="A50" s="23"/>
      <c r="B50" s="23" t="s">
        <v>254</v>
      </c>
      <c r="C50" s="32">
        <v>360989</v>
      </c>
      <c r="D50" s="32">
        <v>81332</v>
      </c>
      <c r="E50" s="32">
        <v>10214</v>
      </c>
      <c r="F50" s="32">
        <v>432107</v>
      </c>
    </row>
    <row r="51" spans="1:6" ht="12.75">
      <c r="A51" s="25"/>
      <c r="B51" s="25" t="s">
        <v>253</v>
      </c>
      <c r="C51" s="30">
        <f>SUM(C49:C50)</f>
        <v>8720617</v>
      </c>
      <c r="D51" s="30">
        <f>SUM(D49:D50)</f>
        <v>409538</v>
      </c>
      <c r="E51" s="30">
        <f>SUM(E49:E50)</f>
        <v>326287</v>
      </c>
      <c r="F51" s="30">
        <f>SUM(F49:F50)</f>
        <v>8803868</v>
      </c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G51"/>
  <sheetViews>
    <sheetView zoomScalePageLayoutView="0" workbookViewId="0" topLeftCell="A16">
      <selection activeCell="D42" sqref="D42"/>
    </sheetView>
  </sheetViews>
  <sheetFormatPr defaultColWidth="9.00390625" defaultRowHeight="12.75"/>
  <cols>
    <col min="1" max="1" width="7.00390625" style="0" customWidth="1"/>
    <col min="2" max="2" width="18.375" style="0" customWidth="1"/>
    <col min="6" max="6" width="10.00390625" style="0" customWidth="1"/>
    <col min="7" max="7" width="14.00390625" style="0" customWidth="1"/>
  </cols>
  <sheetData>
    <row r="1" ht="12.75">
      <c r="G1" s="1" t="s">
        <v>80</v>
      </c>
    </row>
    <row r="2" spans="1:7" ht="15">
      <c r="A2" s="228" t="s">
        <v>181</v>
      </c>
      <c r="B2" s="228"/>
      <c r="C2" s="228"/>
      <c r="D2" s="228"/>
      <c r="E2" s="228"/>
      <c r="F2" s="220"/>
      <c r="G2" s="220"/>
    </row>
    <row r="4" spans="1:7" ht="12.75">
      <c r="A4" s="29" t="s">
        <v>2</v>
      </c>
      <c r="B4" s="29" t="s">
        <v>3</v>
      </c>
      <c r="C4" s="30">
        <v>2016</v>
      </c>
      <c r="D4" s="30">
        <v>2017</v>
      </c>
      <c r="E4" s="31" t="s">
        <v>56</v>
      </c>
      <c r="F4" s="30" t="s">
        <v>81</v>
      </c>
      <c r="G4" s="31" t="s">
        <v>82</v>
      </c>
    </row>
    <row r="5" spans="1:7" ht="12.75">
      <c r="A5" s="92">
        <v>1</v>
      </c>
      <c r="B5" s="38" t="s">
        <v>256</v>
      </c>
      <c r="C5" s="18">
        <v>89098</v>
      </c>
      <c r="D5" s="18">
        <v>85206</v>
      </c>
      <c r="E5" s="32">
        <f>D5-C5</f>
        <v>-3892</v>
      </c>
      <c r="F5" s="32">
        <f>D5-G5</f>
        <v>37751</v>
      </c>
      <c r="G5" s="18">
        <v>47455</v>
      </c>
    </row>
    <row r="6" spans="1:7" ht="12.75">
      <c r="A6" s="92">
        <v>2</v>
      </c>
      <c r="B6" s="38" t="s">
        <v>15</v>
      </c>
      <c r="C6" s="18">
        <v>73105</v>
      </c>
      <c r="D6" s="18">
        <v>74855</v>
      </c>
      <c r="E6" s="32">
        <f aca="true" t="shared" si="0" ref="E6:E49">D6-C6</f>
        <v>1750</v>
      </c>
      <c r="F6" s="32">
        <f aca="true" t="shared" si="1" ref="F6:F42">D6-G6</f>
        <v>47540</v>
      </c>
      <c r="G6" s="92">
        <v>27315</v>
      </c>
    </row>
    <row r="7" spans="1:7" ht="12.75">
      <c r="A7" s="92">
        <v>3</v>
      </c>
      <c r="B7" s="38" t="s">
        <v>16</v>
      </c>
      <c r="C7" s="18">
        <v>190623</v>
      </c>
      <c r="D7" s="18">
        <v>190882</v>
      </c>
      <c r="E7" s="32">
        <f t="shared" si="0"/>
        <v>259</v>
      </c>
      <c r="F7" s="32">
        <f>D7-G7</f>
        <v>0</v>
      </c>
      <c r="G7" s="92">
        <v>190882</v>
      </c>
    </row>
    <row r="8" spans="1:7" ht="12.75">
      <c r="A8" s="92">
        <v>4</v>
      </c>
      <c r="B8" s="38" t="s">
        <v>17</v>
      </c>
      <c r="C8" s="18">
        <v>22334</v>
      </c>
      <c r="D8" s="18">
        <v>23796</v>
      </c>
      <c r="E8" s="32">
        <f t="shared" si="0"/>
        <v>1462</v>
      </c>
      <c r="F8" s="32">
        <v>0</v>
      </c>
      <c r="G8" s="92">
        <v>23796</v>
      </c>
    </row>
    <row r="9" spans="1:7" ht="12.75">
      <c r="A9" s="92">
        <v>5</v>
      </c>
      <c r="B9" s="38" t="s">
        <v>18</v>
      </c>
      <c r="C9" s="18">
        <v>143318</v>
      </c>
      <c r="D9" s="18">
        <v>143725</v>
      </c>
      <c r="E9" s="32">
        <f t="shared" si="0"/>
        <v>407</v>
      </c>
      <c r="F9" s="32">
        <f t="shared" si="1"/>
        <v>66722</v>
      </c>
      <c r="G9" s="92">
        <v>77003</v>
      </c>
    </row>
    <row r="10" spans="1:7" ht="12.75">
      <c r="A10" s="92">
        <v>6</v>
      </c>
      <c r="B10" s="38" t="s">
        <v>19</v>
      </c>
      <c r="C10" s="18">
        <v>208459</v>
      </c>
      <c r="D10" s="18">
        <v>210114</v>
      </c>
      <c r="E10" s="32">
        <f t="shared" si="0"/>
        <v>1655</v>
      </c>
      <c r="F10" s="32">
        <v>0</v>
      </c>
      <c r="G10" s="92">
        <v>210114</v>
      </c>
    </row>
    <row r="11" spans="1:7" ht="12.75">
      <c r="A11" s="92">
        <v>7</v>
      </c>
      <c r="B11" s="38" t="s">
        <v>20</v>
      </c>
      <c r="C11" s="18">
        <v>106880</v>
      </c>
      <c r="D11" s="18">
        <v>107728</v>
      </c>
      <c r="E11" s="32">
        <f t="shared" si="0"/>
        <v>848</v>
      </c>
      <c r="F11" s="32">
        <f t="shared" si="1"/>
        <v>62697</v>
      </c>
      <c r="G11" s="92">
        <v>45031</v>
      </c>
    </row>
    <row r="12" spans="1:7" ht="12.75">
      <c r="A12" s="92">
        <v>8</v>
      </c>
      <c r="B12" s="38" t="s">
        <v>21</v>
      </c>
      <c r="C12" s="18">
        <v>197540</v>
      </c>
      <c r="D12" s="18">
        <v>205099</v>
      </c>
      <c r="E12" s="32">
        <f t="shared" si="0"/>
        <v>7559</v>
      </c>
      <c r="F12" s="32">
        <f t="shared" si="1"/>
        <v>91179</v>
      </c>
      <c r="G12" s="92">
        <v>113920</v>
      </c>
    </row>
    <row r="13" spans="1:7" ht="12.75">
      <c r="A13" s="92">
        <v>9</v>
      </c>
      <c r="B13" s="38" t="s">
        <v>257</v>
      </c>
      <c r="C13" s="18">
        <v>271161</v>
      </c>
      <c r="D13" s="18">
        <v>270713</v>
      </c>
      <c r="E13" s="32">
        <f t="shared" si="0"/>
        <v>-448</v>
      </c>
      <c r="F13" s="32">
        <f t="shared" si="1"/>
        <v>89150</v>
      </c>
      <c r="G13" s="92">
        <v>181563</v>
      </c>
    </row>
    <row r="14" spans="1:7" ht="12.75">
      <c r="A14" s="92">
        <v>10</v>
      </c>
      <c r="B14" s="38" t="s">
        <v>23</v>
      </c>
      <c r="C14" s="18">
        <v>117707</v>
      </c>
      <c r="D14" s="18">
        <v>117261</v>
      </c>
      <c r="E14" s="32">
        <f t="shared" si="0"/>
        <v>-446</v>
      </c>
      <c r="F14" s="32">
        <v>0</v>
      </c>
      <c r="G14" s="92">
        <v>117261</v>
      </c>
    </row>
    <row r="15" spans="1:7" ht="12.75">
      <c r="A15" s="92">
        <v>11</v>
      </c>
      <c r="B15" s="38" t="s">
        <v>24</v>
      </c>
      <c r="C15" s="18">
        <v>47644</v>
      </c>
      <c r="D15" s="18">
        <v>49884</v>
      </c>
      <c r="E15" s="32">
        <f t="shared" si="0"/>
        <v>2240</v>
      </c>
      <c r="F15" s="32">
        <v>0</v>
      </c>
      <c r="G15" s="92">
        <v>49884</v>
      </c>
    </row>
    <row r="16" spans="1:7" ht="12.75">
      <c r="A16" s="92">
        <v>12</v>
      </c>
      <c r="B16" s="38" t="s">
        <v>25</v>
      </c>
      <c r="C16" s="18">
        <v>196613</v>
      </c>
      <c r="D16" s="18">
        <v>196243</v>
      </c>
      <c r="E16" s="32">
        <f t="shared" si="0"/>
        <v>-370</v>
      </c>
      <c r="F16" s="32">
        <f t="shared" si="1"/>
        <v>50194</v>
      </c>
      <c r="G16" s="92">
        <v>146049</v>
      </c>
    </row>
    <row r="17" spans="1:7" ht="12.75">
      <c r="A17" s="92">
        <v>13</v>
      </c>
      <c r="B17" s="38" t="s">
        <v>258</v>
      </c>
      <c r="C17" s="18">
        <v>181242</v>
      </c>
      <c r="D17" s="18">
        <v>185949</v>
      </c>
      <c r="E17" s="32">
        <f t="shared" si="0"/>
        <v>4707</v>
      </c>
      <c r="F17" s="32">
        <f t="shared" si="1"/>
        <v>108893</v>
      </c>
      <c r="G17" s="92">
        <v>77056</v>
      </c>
    </row>
    <row r="18" spans="1:7" ht="12.75">
      <c r="A18" s="92">
        <v>14</v>
      </c>
      <c r="B18" s="38" t="s">
        <v>28</v>
      </c>
      <c r="C18" s="18">
        <v>88676</v>
      </c>
      <c r="D18" s="18">
        <v>89705</v>
      </c>
      <c r="E18" s="32">
        <f t="shared" si="0"/>
        <v>1029</v>
      </c>
      <c r="F18" s="32">
        <v>0</v>
      </c>
      <c r="G18" s="92">
        <v>89705</v>
      </c>
    </row>
    <row r="19" spans="1:7" ht="12.75">
      <c r="A19" s="92">
        <v>15</v>
      </c>
      <c r="B19" s="38" t="s">
        <v>29</v>
      </c>
      <c r="C19" s="18">
        <v>217492</v>
      </c>
      <c r="D19" s="18">
        <v>220431</v>
      </c>
      <c r="E19" s="32">
        <f t="shared" si="0"/>
        <v>2939</v>
      </c>
      <c r="F19" s="32">
        <v>0</v>
      </c>
      <c r="G19" s="92">
        <v>220431</v>
      </c>
    </row>
    <row r="20" spans="1:7" ht="12.75">
      <c r="A20" s="92">
        <v>16</v>
      </c>
      <c r="B20" s="38" t="s">
        <v>30</v>
      </c>
      <c r="C20" s="18">
        <v>100990</v>
      </c>
      <c r="D20" s="18">
        <v>101083</v>
      </c>
      <c r="E20" s="32">
        <f t="shared" si="0"/>
        <v>93</v>
      </c>
      <c r="F20" s="32">
        <f t="shared" si="1"/>
        <v>71001</v>
      </c>
      <c r="G20" s="92">
        <v>30082</v>
      </c>
    </row>
    <row r="21" spans="1:7" ht="12.75">
      <c r="A21" s="92">
        <v>17</v>
      </c>
      <c r="B21" s="38" t="s">
        <v>31</v>
      </c>
      <c r="C21" s="18">
        <v>311660</v>
      </c>
      <c r="D21" s="18">
        <v>318119</v>
      </c>
      <c r="E21" s="32">
        <f t="shared" si="0"/>
        <v>6459</v>
      </c>
      <c r="F21" s="32">
        <f t="shared" si="1"/>
        <v>85796</v>
      </c>
      <c r="G21" s="92">
        <v>232323</v>
      </c>
    </row>
    <row r="22" spans="1:7" ht="12.75">
      <c r="A22" s="92">
        <v>18</v>
      </c>
      <c r="B22" s="38" t="s">
        <v>32</v>
      </c>
      <c r="C22" s="18">
        <v>114954</v>
      </c>
      <c r="D22" s="18">
        <v>115034</v>
      </c>
      <c r="E22" s="32">
        <f t="shared" si="0"/>
        <v>80</v>
      </c>
      <c r="F22" s="32">
        <f t="shared" si="1"/>
        <v>43686</v>
      </c>
      <c r="G22" s="92">
        <v>71348</v>
      </c>
    </row>
    <row r="23" spans="1:7" ht="12.75">
      <c r="A23" s="92">
        <v>19</v>
      </c>
      <c r="B23" s="38" t="s">
        <v>33</v>
      </c>
      <c r="C23" s="18">
        <v>257997</v>
      </c>
      <c r="D23" s="18">
        <v>269370</v>
      </c>
      <c r="E23" s="32">
        <f t="shared" si="0"/>
        <v>11373</v>
      </c>
      <c r="F23" s="32">
        <f t="shared" si="1"/>
        <v>62601</v>
      </c>
      <c r="G23" s="92">
        <v>206769</v>
      </c>
    </row>
    <row r="24" spans="1:7" ht="12.75">
      <c r="A24" s="92">
        <v>20</v>
      </c>
      <c r="B24" s="38" t="s">
        <v>34</v>
      </c>
      <c r="C24" s="18">
        <v>88766</v>
      </c>
      <c r="D24" s="18">
        <v>83580</v>
      </c>
      <c r="E24" s="32">
        <f t="shared" si="0"/>
        <v>-5186</v>
      </c>
      <c r="F24" s="32">
        <f t="shared" si="1"/>
        <v>0</v>
      </c>
      <c r="G24" s="92">
        <v>83580</v>
      </c>
    </row>
    <row r="25" spans="1:7" ht="12.75">
      <c r="A25" s="92">
        <v>21</v>
      </c>
      <c r="B25" s="38" t="s">
        <v>35</v>
      </c>
      <c r="C25" s="18">
        <v>117325</v>
      </c>
      <c r="D25" s="18">
        <v>116878</v>
      </c>
      <c r="E25" s="32">
        <f t="shared" si="0"/>
        <v>-447</v>
      </c>
      <c r="F25" s="32">
        <f t="shared" si="1"/>
        <v>49983</v>
      </c>
      <c r="G25" s="92">
        <v>66895</v>
      </c>
    </row>
    <row r="26" spans="1:7" ht="12.75">
      <c r="A26" s="92">
        <v>22</v>
      </c>
      <c r="B26" s="38" t="s">
        <v>36</v>
      </c>
      <c r="C26" s="18">
        <v>191911</v>
      </c>
      <c r="D26" s="18">
        <v>195610</v>
      </c>
      <c r="E26" s="32">
        <f t="shared" si="0"/>
        <v>3699</v>
      </c>
      <c r="F26" s="32">
        <v>0</v>
      </c>
      <c r="G26" s="92">
        <v>195610</v>
      </c>
    </row>
    <row r="27" spans="1:7" ht="12.75">
      <c r="A27" s="92">
        <v>23</v>
      </c>
      <c r="B27" s="38" t="s">
        <v>37</v>
      </c>
      <c r="C27" s="18">
        <v>198275</v>
      </c>
      <c r="D27" s="18">
        <v>202913</v>
      </c>
      <c r="E27" s="32">
        <f t="shared" si="0"/>
        <v>4638</v>
      </c>
      <c r="F27" s="32">
        <v>0</v>
      </c>
      <c r="G27" s="92">
        <v>202913</v>
      </c>
    </row>
    <row r="28" spans="1:7" ht="12.75">
      <c r="A28" s="92">
        <v>24</v>
      </c>
      <c r="B28" s="38" t="s">
        <v>38</v>
      </c>
      <c r="C28" s="18">
        <v>172996</v>
      </c>
      <c r="D28" s="18">
        <v>176252</v>
      </c>
      <c r="E28" s="32">
        <f t="shared" si="0"/>
        <v>3256</v>
      </c>
      <c r="F28" s="32">
        <f t="shared" si="1"/>
        <v>75794</v>
      </c>
      <c r="G28" s="92">
        <v>100458</v>
      </c>
    </row>
    <row r="29" spans="1:7" ht="12.75">
      <c r="A29" s="92">
        <v>25</v>
      </c>
      <c r="B29" s="38" t="s">
        <v>39</v>
      </c>
      <c r="C29" s="18">
        <v>391874</v>
      </c>
      <c r="D29" s="18">
        <v>410220</v>
      </c>
      <c r="E29" s="32">
        <f t="shared" si="0"/>
        <v>18346</v>
      </c>
      <c r="F29" s="32">
        <v>0</v>
      </c>
      <c r="G29" s="92">
        <v>410220</v>
      </c>
    </row>
    <row r="30" spans="1:7" ht="12.75">
      <c r="A30" s="92">
        <v>26</v>
      </c>
      <c r="B30" s="38" t="s">
        <v>259</v>
      </c>
      <c r="C30" s="18">
        <v>128503</v>
      </c>
      <c r="D30" s="18">
        <v>129054</v>
      </c>
      <c r="E30" s="32">
        <f t="shared" si="0"/>
        <v>551</v>
      </c>
      <c r="F30" s="32">
        <f t="shared" si="1"/>
        <v>85048</v>
      </c>
      <c r="G30" s="92">
        <v>44006</v>
      </c>
    </row>
    <row r="31" spans="1:7" ht="12.75">
      <c r="A31" s="92">
        <v>27</v>
      </c>
      <c r="B31" s="38" t="s">
        <v>41</v>
      </c>
      <c r="C31" s="18">
        <v>165518</v>
      </c>
      <c r="D31" s="18">
        <v>166335</v>
      </c>
      <c r="E31" s="32">
        <f t="shared" si="0"/>
        <v>817</v>
      </c>
      <c r="F31" s="32">
        <f t="shared" si="1"/>
        <v>81885</v>
      </c>
      <c r="G31" s="92">
        <v>84450</v>
      </c>
    </row>
    <row r="32" spans="1:7" ht="12.75">
      <c r="A32" s="92">
        <v>28</v>
      </c>
      <c r="B32" s="38" t="s">
        <v>42</v>
      </c>
      <c r="C32" s="18">
        <v>347004</v>
      </c>
      <c r="D32" s="18">
        <v>342839</v>
      </c>
      <c r="E32" s="32">
        <f t="shared" si="0"/>
        <v>-4165</v>
      </c>
      <c r="F32" s="32">
        <f t="shared" si="1"/>
        <v>126872</v>
      </c>
      <c r="G32" s="92">
        <v>215967</v>
      </c>
    </row>
    <row r="33" spans="1:7" ht="12.75">
      <c r="A33" s="92">
        <v>29</v>
      </c>
      <c r="B33" s="38" t="s">
        <v>43</v>
      </c>
      <c r="C33" s="18">
        <v>266544</v>
      </c>
      <c r="D33" s="18">
        <v>266993</v>
      </c>
      <c r="E33" s="32">
        <f t="shared" si="0"/>
        <v>449</v>
      </c>
      <c r="F33" s="32">
        <v>0</v>
      </c>
      <c r="G33" s="92">
        <v>266993</v>
      </c>
    </row>
    <row r="34" spans="1:7" ht="12.75">
      <c r="A34" s="92">
        <v>30</v>
      </c>
      <c r="B34" s="38" t="s">
        <v>44</v>
      </c>
      <c r="C34" s="18">
        <v>245702</v>
      </c>
      <c r="D34" s="18">
        <v>248663</v>
      </c>
      <c r="E34" s="32">
        <f t="shared" si="0"/>
        <v>2961</v>
      </c>
      <c r="F34" s="32">
        <f t="shared" si="1"/>
        <v>205538</v>
      </c>
      <c r="G34" s="92">
        <v>43125</v>
      </c>
    </row>
    <row r="35" spans="1:7" ht="12.75">
      <c r="A35" s="92">
        <v>31</v>
      </c>
      <c r="B35" s="38" t="s">
        <v>45</v>
      </c>
      <c r="C35" s="18">
        <v>142045</v>
      </c>
      <c r="D35" s="18">
        <v>140611</v>
      </c>
      <c r="E35" s="32">
        <f t="shared" si="0"/>
        <v>-1434</v>
      </c>
      <c r="F35" s="32">
        <f t="shared" si="1"/>
        <v>118572</v>
      </c>
      <c r="G35" s="92">
        <v>22039</v>
      </c>
    </row>
    <row r="36" spans="1:7" ht="12.75">
      <c r="A36" s="92">
        <v>32</v>
      </c>
      <c r="B36" s="38" t="s">
        <v>46</v>
      </c>
      <c r="C36" s="18">
        <v>438212</v>
      </c>
      <c r="D36" s="18">
        <v>440919</v>
      </c>
      <c r="E36" s="32">
        <f t="shared" si="0"/>
        <v>2707</v>
      </c>
      <c r="F36" s="32">
        <f t="shared" si="1"/>
        <v>380264</v>
      </c>
      <c r="G36" s="92">
        <v>60655</v>
      </c>
    </row>
    <row r="37" spans="1:7" ht="12.75">
      <c r="A37" s="92">
        <v>33</v>
      </c>
      <c r="B37" s="27" t="s">
        <v>63</v>
      </c>
      <c r="C37" s="18">
        <v>40629</v>
      </c>
      <c r="D37" s="18">
        <v>41169</v>
      </c>
      <c r="E37" s="32">
        <f t="shared" si="0"/>
        <v>540</v>
      </c>
      <c r="F37" s="32">
        <v>0</v>
      </c>
      <c r="G37" s="92">
        <v>41169</v>
      </c>
    </row>
    <row r="38" spans="1:7" ht="12.75">
      <c r="A38" s="135">
        <v>34</v>
      </c>
      <c r="B38" s="129" t="s">
        <v>260</v>
      </c>
      <c r="C38" s="18">
        <v>192153</v>
      </c>
      <c r="D38" s="18">
        <v>124029</v>
      </c>
      <c r="E38" s="32">
        <f>D38-C38</f>
        <v>-68124</v>
      </c>
      <c r="F38" s="32">
        <f>D38-G38</f>
        <v>110144</v>
      </c>
      <c r="G38" s="92">
        <v>13885</v>
      </c>
    </row>
    <row r="39" spans="1:7" ht="12.75">
      <c r="A39" s="135">
        <v>35</v>
      </c>
      <c r="B39" s="129" t="s">
        <v>261</v>
      </c>
      <c r="C39" s="18">
        <v>101545</v>
      </c>
      <c r="D39" s="18">
        <v>103115</v>
      </c>
      <c r="E39" s="32">
        <f>D39-C39</f>
        <v>1570</v>
      </c>
      <c r="F39" s="32">
        <v>0</v>
      </c>
      <c r="G39" s="92">
        <v>103115</v>
      </c>
    </row>
    <row r="40" spans="1:7" ht="12.75">
      <c r="A40" s="136">
        <v>36</v>
      </c>
      <c r="B40" s="118" t="s">
        <v>182</v>
      </c>
      <c r="C40" s="18">
        <v>126873</v>
      </c>
      <c r="D40" s="18">
        <v>126520</v>
      </c>
      <c r="E40" s="32">
        <f t="shared" si="0"/>
        <v>-353</v>
      </c>
      <c r="F40" s="32">
        <v>126520</v>
      </c>
      <c r="G40" s="160">
        <v>0</v>
      </c>
    </row>
    <row r="41" spans="1:7" ht="12.75">
      <c r="A41" s="136">
        <v>37</v>
      </c>
      <c r="B41" s="118" t="s">
        <v>185</v>
      </c>
      <c r="C41" s="18">
        <v>50237</v>
      </c>
      <c r="D41" s="18">
        <v>49402</v>
      </c>
      <c r="E41" s="32">
        <f t="shared" si="0"/>
        <v>-835</v>
      </c>
      <c r="F41" s="32">
        <v>0</v>
      </c>
      <c r="G41" s="160">
        <v>49402</v>
      </c>
    </row>
    <row r="42" spans="1:7" ht="12.75">
      <c r="A42" s="136">
        <v>38</v>
      </c>
      <c r="B42" s="118" t="s">
        <v>248</v>
      </c>
      <c r="C42" s="18">
        <v>7962</v>
      </c>
      <c r="D42" s="18">
        <v>8049</v>
      </c>
      <c r="E42" s="32">
        <f t="shared" si="0"/>
        <v>87</v>
      </c>
      <c r="F42" s="32">
        <f t="shared" si="1"/>
        <v>0</v>
      </c>
      <c r="G42" s="32">
        <v>8049</v>
      </c>
    </row>
    <row r="43" spans="1:7" ht="12.75">
      <c r="A43" s="136">
        <v>39</v>
      </c>
      <c r="B43" s="118" t="s">
        <v>249</v>
      </c>
      <c r="C43" s="18">
        <v>5384</v>
      </c>
      <c r="D43" s="18">
        <v>5503</v>
      </c>
      <c r="E43" s="32">
        <f t="shared" si="0"/>
        <v>119</v>
      </c>
      <c r="F43" s="32">
        <v>0</v>
      </c>
      <c r="G43" s="32">
        <v>5503</v>
      </c>
    </row>
    <row r="44" spans="1:7" ht="12.75">
      <c r="A44" s="136">
        <v>40</v>
      </c>
      <c r="B44" s="118" t="s">
        <v>48</v>
      </c>
      <c r="C44" s="18">
        <v>20256</v>
      </c>
      <c r="D44" s="18">
        <v>20530</v>
      </c>
      <c r="E44" s="32">
        <f>D44-C44</f>
        <v>274</v>
      </c>
      <c r="F44" s="32">
        <v>20530</v>
      </c>
      <c r="G44" s="32">
        <v>0</v>
      </c>
    </row>
    <row r="45" spans="1:7" ht="12.75">
      <c r="A45" s="92"/>
      <c r="B45" s="24" t="s">
        <v>270</v>
      </c>
      <c r="C45" s="189">
        <f>SUM(C5:C44)</f>
        <v>6377207</v>
      </c>
      <c r="D45" s="189">
        <f>SUM(D5:D44)</f>
        <v>6374381</v>
      </c>
      <c r="E45" s="30">
        <f t="shared" si="0"/>
        <v>-2826</v>
      </c>
      <c r="F45" s="30">
        <f>SUM(F5:F44)</f>
        <v>2198360</v>
      </c>
      <c r="G45" s="29">
        <f>SUM(G5:G44)</f>
        <v>4176021</v>
      </c>
    </row>
    <row r="46" spans="1:7" ht="12.75">
      <c r="A46" s="21"/>
      <c r="B46" s="27" t="s">
        <v>49</v>
      </c>
      <c r="C46" s="160">
        <v>1641468</v>
      </c>
      <c r="D46" s="160">
        <v>1647447</v>
      </c>
      <c r="E46" s="32">
        <f t="shared" si="0"/>
        <v>5979</v>
      </c>
      <c r="F46" s="160">
        <v>1647447</v>
      </c>
      <c r="G46" s="32">
        <v>0</v>
      </c>
    </row>
    <row r="47" spans="1:7" ht="12.75">
      <c r="A47" s="21"/>
      <c r="B47" s="27" t="s">
        <v>50</v>
      </c>
      <c r="C47" s="160">
        <v>217696</v>
      </c>
      <c r="D47" s="160">
        <v>220513</v>
      </c>
      <c r="E47" s="32">
        <f t="shared" si="0"/>
        <v>2817</v>
      </c>
      <c r="F47" s="160">
        <v>220513</v>
      </c>
      <c r="G47" s="32">
        <v>0</v>
      </c>
    </row>
    <row r="48" spans="1:7" ht="12.75">
      <c r="A48" s="21"/>
      <c r="B48" s="27" t="s">
        <v>51</v>
      </c>
      <c r="C48" s="160">
        <v>123257</v>
      </c>
      <c r="D48" s="160">
        <v>129420</v>
      </c>
      <c r="E48" s="32">
        <f t="shared" si="0"/>
        <v>6163</v>
      </c>
      <c r="F48" s="160">
        <v>129420</v>
      </c>
      <c r="G48" s="32">
        <v>0</v>
      </c>
    </row>
    <row r="49" spans="1:7" ht="12.75">
      <c r="A49" s="21"/>
      <c r="B49" s="26" t="s">
        <v>52</v>
      </c>
      <c r="C49" s="30">
        <f>SUM(C45:C48)</f>
        <v>8359628</v>
      </c>
      <c r="D49" s="30">
        <f>SUM(D45:D48)</f>
        <v>8371761</v>
      </c>
      <c r="E49" s="30">
        <f t="shared" si="0"/>
        <v>12133</v>
      </c>
      <c r="F49" s="30">
        <f>SUM(F45:F48)</f>
        <v>4195740</v>
      </c>
      <c r="G49" s="29">
        <f>SUM(G45:G48)</f>
        <v>4176021</v>
      </c>
    </row>
    <row r="50" spans="1:7" ht="12.75">
      <c r="A50" s="23"/>
      <c r="B50" s="23" t="s">
        <v>254</v>
      </c>
      <c r="C50" s="32">
        <v>360989</v>
      </c>
      <c r="D50" s="32">
        <v>432107</v>
      </c>
      <c r="E50" s="32">
        <f>D50-C50</f>
        <v>71118</v>
      </c>
      <c r="F50" s="32">
        <f>D50-G50</f>
        <v>45091</v>
      </c>
      <c r="G50" s="32">
        <v>387016</v>
      </c>
    </row>
    <row r="51" spans="1:7" ht="12.75">
      <c r="A51" s="25"/>
      <c r="B51" s="25" t="s">
        <v>253</v>
      </c>
      <c r="C51" s="30">
        <f>SUM(C49:C50)</f>
        <v>8720617</v>
      </c>
      <c r="D51" s="30">
        <f>SUM(D49:D50)</f>
        <v>8803868</v>
      </c>
      <c r="E51" s="30">
        <f>SUM(E49:E50)</f>
        <v>83251</v>
      </c>
      <c r="F51" s="30">
        <f>SUM(F49:F50)</f>
        <v>4240831</v>
      </c>
      <c r="G51" s="30">
        <f>SUM(G49:G50)</f>
        <v>4563037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K50"/>
  <sheetViews>
    <sheetView zoomScalePageLayoutView="0" workbookViewId="0" topLeftCell="A10">
      <selection activeCell="F32" sqref="F32"/>
    </sheetView>
  </sheetViews>
  <sheetFormatPr defaultColWidth="9.00390625" defaultRowHeight="12.75"/>
  <cols>
    <col min="1" max="1" width="6.625" style="0" customWidth="1"/>
    <col min="2" max="2" width="16.00390625" style="0" customWidth="1"/>
    <col min="3" max="3" width="7.125" style="0" customWidth="1"/>
    <col min="4" max="4" width="7.00390625" style="0" customWidth="1"/>
    <col min="5" max="5" width="7.625" style="0" customWidth="1"/>
    <col min="6" max="6" width="7.375" style="0" customWidth="1"/>
    <col min="7" max="8" width="6.25390625" style="0" customWidth="1"/>
    <col min="9" max="9" width="7.875" style="0" customWidth="1"/>
    <col min="10" max="10" width="6.375" style="0" customWidth="1"/>
    <col min="11" max="11" width="6.625" style="0" customWidth="1"/>
  </cols>
  <sheetData>
    <row r="1" ht="12.75">
      <c r="I1" s="49" t="s">
        <v>83</v>
      </c>
    </row>
    <row r="2" spans="1:10" ht="14.25">
      <c r="A2" s="227" t="s">
        <v>84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1" ht="12.75">
      <c r="A3" s="59"/>
      <c r="B3" s="59"/>
      <c r="C3" s="7"/>
      <c r="D3" s="59"/>
      <c r="E3" s="247" t="s">
        <v>85</v>
      </c>
      <c r="F3" s="248"/>
      <c r="G3" s="104"/>
      <c r="H3" s="249" t="s">
        <v>162</v>
      </c>
      <c r="I3" s="7" t="s">
        <v>86</v>
      </c>
      <c r="J3" s="10" t="s">
        <v>87</v>
      </c>
      <c r="K3" s="59"/>
    </row>
    <row r="4" spans="1:11" ht="12.75">
      <c r="A4" s="60" t="s">
        <v>2</v>
      </c>
      <c r="B4" s="6" t="s">
        <v>3</v>
      </c>
      <c r="C4" s="6">
        <v>2016</v>
      </c>
      <c r="D4" s="6">
        <v>2017</v>
      </c>
      <c r="E4" s="7" t="s">
        <v>189</v>
      </c>
      <c r="F4" s="7" t="s">
        <v>193</v>
      </c>
      <c r="G4" s="7" t="s">
        <v>190</v>
      </c>
      <c r="H4" s="250"/>
      <c r="I4" s="12" t="s">
        <v>88</v>
      </c>
      <c r="J4" s="13" t="s">
        <v>238</v>
      </c>
      <c r="K4" s="61" t="s">
        <v>56</v>
      </c>
    </row>
    <row r="5" spans="1:11" ht="12.75">
      <c r="A5" s="62"/>
      <c r="B5" s="62"/>
      <c r="C5" s="62"/>
      <c r="D5" s="62"/>
      <c r="E5" s="63" t="s">
        <v>192</v>
      </c>
      <c r="F5" s="63" t="s">
        <v>215</v>
      </c>
      <c r="G5" s="19" t="s">
        <v>191</v>
      </c>
      <c r="H5" s="19" t="s">
        <v>89</v>
      </c>
      <c r="I5" s="19" t="s">
        <v>90</v>
      </c>
      <c r="J5" s="19" t="s">
        <v>237</v>
      </c>
      <c r="K5" s="62"/>
    </row>
    <row r="6" spans="1:11" ht="12.75">
      <c r="A6" s="64">
        <v>1</v>
      </c>
      <c r="B6" s="55" t="s">
        <v>256</v>
      </c>
      <c r="C6" s="18">
        <v>3058</v>
      </c>
      <c r="D6" s="18">
        <v>3768</v>
      </c>
      <c r="E6" s="160">
        <v>3763</v>
      </c>
      <c r="F6" s="92">
        <v>5</v>
      </c>
      <c r="G6" s="92"/>
      <c r="H6" s="92"/>
      <c r="I6" s="160">
        <v>1346</v>
      </c>
      <c r="J6" s="32"/>
      <c r="K6" s="92">
        <f aca="true" t="shared" si="0" ref="K6:K43">D6-C6</f>
        <v>710</v>
      </c>
    </row>
    <row r="7" spans="1:11" ht="12.75">
      <c r="A7" s="65">
        <v>2</v>
      </c>
      <c r="B7" s="53" t="s">
        <v>15</v>
      </c>
      <c r="C7" s="18">
        <v>1680</v>
      </c>
      <c r="D7" s="18">
        <v>1825</v>
      </c>
      <c r="E7" s="160">
        <v>1818</v>
      </c>
      <c r="F7" s="92">
        <v>7</v>
      </c>
      <c r="G7" s="92"/>
      <c r="H7" s="92"/>
      <c r="I7" s="160">
        <v>579</v>
      </c>
      <c r="J7" s="32"/>
      <c r="K7" s="92">
        <f t="shared" si="0"/>
        <v>145</v>
      </c>
    </row>
    <row r="8" spans="1:11" ht="12.75">
      <c r="A8" s="65">
        <v>3</v>
      </c>
      <c r="B8" s="53" t="s">
        <v>16</v>
      </c>
      <c r="C8" s="18">
        <v>16437</v>
      </c>
      <c r="D8" s="18">
        <v>10320</v>
      </c>
      <c r="E8" s="190">
        <v>10211</v>
      </c>
      <c r="F8" s="92">
        <v>109</v>
      </c>
      <c r="G8" s="92"/>
      <c r="H8" s="92"/>
      <c r="I8" s="160">
        <v>1927</v>
      </c>
      <c r="J8" s="32">
        <v>1</v>
      </c>
      <c r="K8" s="92">
        <f t="shared" si="0"/>
        <v>-6117</v>
      </c>
    </row>
    <row r="9" spans="1:11" ht="12.75">
      <c r="A9" s="65">
        <v>4</v>
      </c>
      <c r="B9" s="53" t="s">
        <v>17</v>
      </c>
      <c r="C9" s="18">
        <v>1684</v>
      </c>
      <c r="D9" s="18">
        <v>1503</v>
      </c>
      <c r="E9" s="160">
        <v>1503</v>
      </c>
      <c r="F9" s="92"/>
      <c r="G9" s="92"/>
      <c r="H9" s="92"/>
      <c r="I9" s="160">
        <v>398</v>
      </c>
      <c r="J9" s="32"/>
      <c r="K9" s="92">
        <f t="shared" si="0"/>
        <v>-181</v>
      </c>
    </row>
    <row r="10" spans="1:11" ht="12.75">
      <c r="A10" s="65">
        <v>5</v>
      </c>
      <c r="B10" s="53" t="s">
        <v>18</v>
      </c>
      <c r="C10" s="18">
        <v>1522</v>
      </c>
      <c r="D10" s="18">
        <v>1640</v>
      </c>
      <c r="E10" s="160">
        <v>1637</v>
      </c>
      <c r="F10" s="92">
        <v>3</v>
      </c>
      <c r="G10" s="92"/>
      <c r="H10" s="92"/>
      <c r="I10" s="160">
        <v>717</v>
      </c>
      <c r="J10" s="32"/>
      <c r="K10" s="92">
        <f t="shared" si="0"/>
        <v>118</v>
      </c>
    </row>
    <row r="11" spans="1:11" ht="12.75">
      <c r="A11" s="65">
        <v>6</v>
      </c>
      <c r="B11" s="53" t="s">
        <v>19</v>
      </c>
      <c r="C11" s="18">
        <v>3291</v>
      </c>
      <c r="D11" s="18">
        <v>3873</v>
      </c>
      <c r="E11" s="160">
        <v>3871</v>
      </c>
      <c r="F11" s="92">
        <v>2</v>
      </c>
      <c r="G11" s="92"/>
      <c r="H11" s="92"/>
      <c r="I11" s="160">
        <v>2323</v>
      </c>
      <c r="J11" s="32"/>
      <c r="K11" s="92">
        <f t="shared" si="0"/>
        <v>582</v>
      </c>
    </row>
    <row r="12" spans="1:11" ht="12.75">
      <c r="A12" s="65">
        <v>7</v>
      </c>
      <c r="B12" s="53" t="s">
        <v>20</v>
      </c>
      <c r="C12" s="18">
        <v>4004</v>
      </c>
      <c r="D12" s="18">
        <v>3890</v>
      </c>
      <c r="E12" s="160">
        <v>3890</v>
      </c>
      <c r="F12" s="92"/>
      <c r="G12" s="92"/>
      <c r="H12" s="92">
        <v>134</v>
      </c>
      <c r="I12" s="160">
        <v>372</v>
      </c>
      <c r="J12" s="32"/>
      <c r="K12" s="92">
        <f t="shared" si="0"/>
        <v>-114</v>
      </c>
    </row>
    <row r="13" spans="1:11" ht="12.75">
      <c r="A13" s="65">
        <v>8</v>
      </c>
      <c r="B13" s="53" t="s">
        <v>21</v>
      </c>
      <c r="C13" s="18">
        <v>9514</v>
      </c>
      <c r="D13" s="18">
        <v>10899</v>
      </c>
      <c r="E13" s="160">
        <v>10834</v>
      </c>
      <c r="F13" s="92">
        <v>65</v>
      </c>
      <c r="G13" s="92"/>
      <c r="H13" s="92"/>
      <c r="I13" s="160">
        <v>2626</v>
      </c>
      <c r="J13" s="32"/>
      <c r="K13" s="92">
        <f t="shared" si="0"/>
        <v>1385</v>
      </c>
    </row>
    <row r="14" spans="1:11" ht="12.75">
      <c r="A14" s="65">
        <v>9</v>
      </c>
      <c r="B14" s="53" t="s">
        <v>257</v>
      </c>
      <c r="C14" s="18">
        <v>6730</v>
      </c>
      <c r="D14" s="18">
        <v>13426</v>
      </c>
      <c r="E14" s="160">
        <v>13344</v>
      </c>
      <c r="F14" s="92">
        <v>12</v>
      </c>
      <c r="G14" s="92">
        <v>70</v>
      </c>
      <c r="H14" s="92"/>
      <c r="I14" s="160">
        <v>2388</v>
      </c>
      <c r="J14" s="32">
        <v>5</v>
      </c>
      <c r="K14" s="92">
        <f t="shared" si="0"/>
        <v>6696</v>
      </c>
    </row>
    <row r="15" spans="1:11" ht="12.75">
      <c r="A15" s="65">
        <v>10</v>
      </c>
      <c r="B15" s="53" t="s">
        <v>23</v>
      </c>
      <c r="C15" s="18">
        <v>4524</v>
      </c>
      <c r="D15" s="18">
        <v>3679</v>
      </c>
      <c r="E15" s="160">
        <v>3665</v>
      </c>
      <c r="F15" s="92">
        <v>1</v>
      </c>
      <c r="G15" s="92">
        <v>13</v>
      </c>
      <c r="H15" s="92"/>
      <c r="I15" s="160">
        <v>1123</v>
      </c>
      <c r="J15" s="32"/>
      <c r="K15" s="92">
        <f t="shared" si="0"/>
        <v>-845</v>
      </c>
    </row>
    <row r="16" spans="1:11" ht="12.75">
      <c r="A16" s="65">
        <v>11</v>
      </c>
      <c r="B16" s="53" t="s">
        <v>24</v>
      </c>
      <c r="C16" s="18">
        <v>4112</v>
      </c>
      <c r="D16" s="18">
        <v>2763</v>
      </c>
      <c r="E16" s="160">
        <v>2720</v>
      </c>
      <c r="F16" s="92">
        <v>43</v>
      </c>
      <c r="G16" s="92"/>
      <c r="H16" s="92"/>
      <c r="I16" s="160">
        <v>1944</v>
      </c>
      <c r="J16" s="32"/>
      <c r="K16" s="92">
        <f t="shared" si="0"/>
        <v>-1349</v>
      </c>
    </row>
    <row r="17" spans="1:11" ht="12.75">
      <c r="A17" s="65">
        <v>12</v>
      </c>
      <c r="B17" s="53" t="s">
        <v>25</v>
      </c>
      <c r="C17" s="18">
        <v>7170</v>
      </c>
      <c r="D17" s="18">
        <v>4467</v>
      </c>
      <c r="E17" s="160">
        <v>4465</v>
      </c>
      <c r="F17" s="92">
        <v>2</v>
      </c>
      <c r="G17" s="92"/>
      <c r="H17" s="92"/>
      <c r="I17" s="160">
        <v>1953</v>
      </c>
      <c r="J17" s="32">
        <v>1</v>
      </c>
      <c r="K17" s="92">
        <f t="shared" si="0"/>
        <v>-2703</v>
      </c>
    </row>
    <row r="18" spans="1:11" ht="12.75">
      <c r="A18" s="65">
        <v>13</v>
      </c>
      <c r="B18" s="53" t="s">
        <v>258</v>
      </c>
      <c r="C18" s="18">
        <v>15897</v>
      </c>
      <c r="D18" s="18">
        <v>22301</v>
      </c>
      <c r="E18" s="160">
        <v>21968</v>
      </c>
      <c r="F18" s="92">
        <v>301</v>
      </c>
      <c r="G18" s="92">
        <v>32</v>
      </c>
      <c r="H18" s="92"/>
      <c r="I18" s="160">
        <v>757</v>
      </c>
      <c r="J18" s="32"/>
      <c r="K18" s="92">
        <f t="shared" si="0"/>
        <v>6404</v>
      </c>
    </row>
    <row r="19" spans="1:11" ht="12.75">
      <c r="A19" s="65">
        <v>14</v>
      </c>
      <c r="B19" s="53" t="s">
        <v>28</v>
      </c>
      <c r="C19" s="18">
        <v>1310</v>
      </c>
      <c r="D19" s="18">
        <v>1176</v>
      </c>
      <c r="E19" s="160">
        <v>1176</v>
      </c>
      <c r="F19" s="92"/>
      <c r="G19" s="92"/>
      <c r="H19" s="92"/>
      <c r="I19" s="160">
        <v>195</v>
      </c>
      <c r="J19" s="32"/>
      <c r="K19" s="92">
        <f t="shared" si="0"/>
        <v>-134</v>
      </c>
    </row>
    <row r="20" spans="1:11" ht="12.75">
      <c r="A20" s="65">
        <v>15</v>
      </c>
      <c r="B20" s="53" t="s">
        <v>29</v>
      </c>
      <c r="C20" s="18">
        <v>11602</v>
      </c>
      <c r="D20" s="18">
        <v>12123</v>
      </c>
      <c r="E20" s="160">
        <v>12123</v>
      </c>
      <c r="F20" s="92"/>
      <c r="G20" s="92"/>
      <c r="H20" s="92"/>
      <c r="I20" s="160">
        <v>2113</v>
      </c>
      <c r="J20" s="32"/>
      <c r="K20" s="92">
        <f t="shared" si="0"/>
        <v>521</v>
      </c>
    </row>
    <row r="21" spans="1:11" ht="12.75">
      <c r="A21" s="65">
        <v>16</v>
      </c>
      <c r="B21" s="53" t="s">
        <v>30</v>
      </c>
      <c r="C21" s="18">
        <v>3811</v>
      </c>
      <c r="D21" s="18">
        <v>2446</v>
      </c>
      <c r="E21" s="160">
        <v>2446</v>
      </c>
      <c r="F21" s="92"/>
      <c r="G21" s="92"/>
      <c r="H21" s="92"/>
      <c r="I21" s="160">
        <v>269</v>
      </c>
      <c r="J21" s="32"/>
      <c r="K21" s="92">
        <f t="shared" si="0"/>
        <v>-1365</v>
      </c>
    </row>
    <row r="22" spans="1:11" ht="12.75">
      <c r="A22" s="65">
        <v>17</v>
      </c>
      <c r="B22" s="53" t="s">
        <v>31</v>
      </c>
      <c r="C22" s="18">
        <v>7954</v>
      </c>
      <c r="D22" s="18">
        <v>7905</v>
      </c>
      <c r="E22" s="160">
        <v>7901</v>
      </c>
      <c r="F22" s="92">
        <v>4</v>
      </c>
      <c r="G22" s="92"/>
      <c r="H22" s="92"/>
      <c r="I22" s="160">
        <v>2522</v>
      </c>
      <c r="J22" s="32"/>
      <c r="K22" s="92">
        <f t="shared" si="0"/>
        <v>-49</v>
      </c>
    </row>
    <row r="23" spans="1:11" ht="12.75">
      <c r="A23" s="65">
        <v>18</v>
      </c>
      <c r="B23" s="53" t="s">
        <v>32</v>
      </c>
      <c r="C23" s="18">
        <v>1479</v>
      </c>
      <c r="D23" s="18">
        <v>2402</v>
      </c>
      <c r="E23" s="160">
        <v>2390</v>
      </c>
      <c r="F23" s="92">
        <v>12</v>
      </c>
      <c r="G23" s="92"/>
      <c r="H23" s="92"/>
      <c r="I23" s="160">
        <v>936</v>
      </c>
      <c r="J23" s="32"/>
      <c r="K23" s="92">
        <f t="shared" si="0"/>
        <v>923</v>
      </c>
    </row>
    <row r="24" spans="1:11" ht="12.75">
      <c r="A24" s="65">
        <v>19</v>
      </c>
      <c r="B24" s="53" t="s">
        <v>33</v>
      </c>
      <c r="C24" s="18">
        <v>13381</v>
      </c>
      <c r="D24" s="18">
        <v>15393</v>
      </c>
      <c r="E24" s="160">
        <v>15393</v>
      </c>
      <c r="F24" s="92"/>
      <c r="G24" s="92"/>
      <c r="H24" s="92"/>
      <c r="I24" s="160">
        <v>1173</v>
      </c>
      <c r="J24" s="32">
        <v>2</v>
      </c>
      <c r="K24" s="92">
        <f t="shared" si="0"/>
        <v>2012</v>
      </c>
    </row>
    <row r="25" spans="1:11" ht="12.75">
      <c r="A25" s="65">
        <v>20</v>
      </c>
      <c r="B25" s="53" t="s">
        <v>34</v>
      </c>
      <c r="C25" s="18">
        <v>2142</v>
      </c>
      <c r="D25" s="18">
        <v>2431</v>
      </c>
      <c r="E25" s="160">
        <v>2431</v>
      </c>
      <c r="F25" s="92"/>
      <c r="G25" s="92"/>
      <c r="H25" s="92"/>
      <c r="I25" s="160">
        <v>961</v>
      </c>
      <c r="J25" s="32"/>
      <c r="K25" s="92">
        <f t="shared" si="0"/>
        <v>289</v>
      </c>
    </row>
    <row r="26" spans="1:11" ht="12.75">
      <c r="A26" s="65">
        <v>21</v>
      </c>
      <c r="B26" s="53" t="s">
        <v>35</v>
      </c>
      <c r="C26" s="18">
        <v>5054</v>
      </c>
      <c r="D26" s="18">
        <v>2831</v>
      </c>
      <c r="E26" s="160">
        <v>2820</v>
      </c>
      <c r="F26" s="92">
        <v>11</v>
      </c>
      <c r="G26" s="92"/>
      <c r="H26" s="92"/>
      <c r="I26" s="160">
        <v>1522</v>
      </c>
      <c r="J26" s="32"/>
      <c r="K26" s="92">
        <f t="shared" si="0"/>
        <v>-2223</v>
      </c>
    </row>
    <row r="27" spans="1:11" ht="12.75">
      <c r="A27" s="65">
        <v>22</v>
      </c>
      <c r="B27" s="53" t="s">
        <v>36</v>
      </c>
      <c r="C27" s="18">
        <v>8671</v>
      </c>
      <c r="D27" s="18">
        <v>8819</v>
      </c>
      <c r="E27" s="160">
        <v>8704</v>
      </c>
      <c r="F27" s="92">
        <v>115</v>
      </c>
      <c r="G27" s="92"/>
      <c r="H27" s="92"/>
      <c r="I27" s="160">
        <v>1559</v>
      </c>
      <c r="J27" s="32"/>
      <c r="K27" s="92">
        <f t="shared" si="0"/>
        <v>148</v>
      </c>
    </row>
    <row r="28" spans="1:11" ht="12.75">
      <c r="A28" s="65">
        <v>23</v>
      </c>
      <c r="B28" s="53" t="s">
        <v>37</v>
      </c>
      <c r="C28" s="18">
        <v>8835</v>
      </c>
      <c r="D28" s="18">
        <v>8403</v>
      </c>
      <c r="E28" s="160">
        <v>8403</v>
      </c>
      <c r="F28" s="92"/>
      <c r="G28" s="92"/>
      <c r="H28" s="92"/>
      <c r="I28" s="160">
        <v>3700</v>
      </c>
      <c r="J28" s="32"/>
      <c r="K28" s="92">
        <f t="shared" si="0"/>
        <v>-432</v>
      </c>
    </row>
    <row r="29" spans="1:11" ht="12.75">
      <c r="A29" s="65">
        <v>24</v>
      </c>
      <c r="B29" s="53" t="s">
        <v>38</v>
      </c>
      <c r="C29" s="18">
        <v>10602</v>
      </c>
      <c r="D29" s="18">
        <v>7408</v>
      </c>
      <c r="E29" s="160">
        <v>7403</v>
      </c>
      <c r="F29" s="92">
        <v>5</v>
      </c>
      <c r="G29" s="92"/>
      <c r="H29" s="92"/>
      <c r="I29" s="160">
        <v>1070</v>
      </c>
      <c r="J29" s="32"/>
      <c r="K29" s="92">
        <f t="shared" si="0"/>
        <v>-3194</v>
      </c>
    </row>
    <row r="30" spans="1:11" ht="12.75">
      <c r="A30" s="65">
        <v>25</v>
      </c>
      <c r="B30" s="53" t="s">
        <v>39</v>
      </c>
      <c r="C30" s="18">
        <v>31917</v>
      </c>
      <c r="D30" s="18">
        <v>32000</v>
      </c>
      <c r="E30" s="160">
        <v>31986</v>
      </c>
      <c r="F30" s="92">
        <v>14</v>
      </c>
      <c r="G30" s="92"/>
      <c r="H30" s="92"/>
      <c r="I30" s="160">
        <v>5977</v>
      </c>
      <c r="J30" s="32"/>
      <c r="K30" s="92">
        <f t="shared" si="0"/>
        <v>83</v>
      </c>
    </row>
    <row r="31" spans="1:11" ht="12.75">
      <c r="A31" s="65">
        <v>26</v>
      </c>
      <c r="B31" s="53" t="s">
        <v>259</v>
      </c>
      <c r="C31" s="18">
        <v>6425</v>
      </c>
      <c r="D31" s="18">
        <v>17294</v>
      </c>
      <c r="E31" s="160">
        <v>17283</v>
      </c>
      <c r="F31" s="92">
        <v>9</v>
      </c>
      <c r="G31" s="92">
        <v>2</v>
      </c>
      <c r="H31" s="92"/>
      <c r="I31" s="160">
        <v>327</v>
      </c>
      <c r="J31" s="32"/>
      <c r="K31" s="92">
        <f t="shared" si="0"/>
        <v>10869</v>
      </c>
    </row>
    <row r="32" spans="1:11" ht="12.75">
      <c r="A32" s="65">
        <v>27</v>
      </c>
      <c r="B32" s="53" t="s">
        <v>41</v>
      </c>
      <c r="C32" s="18">
        <v>1703</v>
      </c>
      <c r="D32" s="18">
        <v>817</v>
      </c>
      <c r="E32" s="160">
        <v>817</v>
      </c>
      <c r="F32" s="92"/>
      <c r="G32" s="92"/>
      <c r="H32" s="92">
        <v>11</v>
      </c>
      <c r="I32" s="160"/>
      <c r="J32" s="32"/>
      <c r="K32" s="92">
        <f t="shared" si="0"/>
        <v>-886</v>
      </c>
    </row>
    <row r="33" spans="1:11" ht="12.75">
      <c r="A33" s="65">
        <v>28</v>
      </c>
      <c r="B33" s="53" t="s">
        <v>42</v>
      </c>
      <c r="C33" s="18">
        <v>13544</v>
      </c>
      <c r="D33" s="18">
        <v>8580</v>
      </c>
      <c r="E33" s="160">
        <v>8577</v>
      </c>
      <c r="F33" s="92">
        <v>2</v>
      </c>
      <c r="G33" s="92">
        <v>1</v>
      </c>
      <c r="H33" s="92"/>
      <c r="I33" s="160">
        <v>2995</v>
      </c>
      <c r="J33" s="32">
        <v>4</v>
      </c>
      <c r="K33" s="92">
        <f t="shared" si="0"/>
        <v>-4964</v>
      </c>
    </row>
    <row r="34" spans="1:11" ht="12.75">
      <c r="A34" s="65">
        <v>29</v>
      </c>
      <c r="B34" s="53" t="s">
        <v>43</v>
      </c>
      <c r="C34" s="18">
        <v>8238</v>
      </c>
      <c r="D34" s="18">
        <v>7867</v>
      </c>
      <c r="E34" s="160">
        <v>7867</v>
      </c>
      <c r="F34" s="92"/>
      <c r="G34" s="92"/>
      <c r="H34" s="92"/>
      <c r="I34" s="160">
        <v>3373</v>
      </c>
      <c r="J34" s="32"/>
      <c r="K34" s="92">
        <f t="shared" si="0"/>
        <v>-371</v>
      </c>
    </row>
    <row r="35" spans="1:11" ht="12.75">
      <c r="A35" s="65">
        <v>30</v>
      </c>
      <c r="B35" s="53" t="s">
        <v>44</v>
      </c>
      <c r="C35" s="18">
        <v>22270</v>
      </c>
      <c r="D35" s="18">
        <v>12771</v>
      </c>
      <c r="E35" s="160">
        <v>12616</v>
      </c>
      <c r="F35" s="92">
        <v>155</v>
      </c>
      <c r="G35" s="92"/>
      <c r="H35" s="92"/>
      <c r="I35" s="160">
        <v>698</v>
      </c>
      <c r="J35" s="32"/>
      <c r="K35" s="92">
        <f t="shared" si="0"/>
        <v>-9499</v>
      </c>
    </row>
    <row r="36" spans="1:11" ht="12.75">
      <c r="A36" s="65">
        <v>31</v>
      </c>
      <c r="B36" s="53" t="s">
        <v>45</v>
      </c>
      <c r="C36" s="18">
        <v>5921</v>
      </c>
      <c r="D36" s="18">
        <v>4561</v>
      </c>
      <c r="E36" s="160">
        <v>4558</v>
      </c>
      <c r="F36" s="92">
        <v>3</v>
      </c>
      <c r="G36" s="92"/>
      <c r="H36" s="92"/>
      <c r="I36" s="160">
        <v>252</v>
      </c>
      <c r="J36" s="32">
        <v>1</v>
      </c>
      <c r="K36" s="92">
        <f t="shared" si="0"/>
        <v>-1360</v>
      </c>
    </row>
    <row r="37" spans="1:11" ht="12.75">
      <c r="A37" s="65">
        <v>32</v>
      </c>
      <c r="B37" s="53" t="s">
        <v>46</v>
      </c>
      <c r="C37" s="18">
        <v>30995</v>
      </c>
      <c r="D37" s="18">
        <v>27414</v>
      </c>
      <c r="E37" s="160">
        <v>27397</v>
      </c>
      <c r="F37" s="92">
        <v>17</v>
      </c>
      <c r="G37" s="92"/>
      <c r="H37" s="92"/>
      <c r="I37" s="160">
        <v>3143</v>
      </c>
      <c r="J37" s="32">
        <v>35</v>
      </c>
      <c r="K37" s="92">
        <f t="shared" si="0"/>
        <v>-3581</v>
      </c>
    </row>
    <row r="38" spans="1:11" ht="12.75">
      <c r="A38" s="65">
        <v>33</v>
      </c>
      <c r="B38" s="53" t="s">
        <v>63</v>
      </c>
      <c r="C38" s="18">
        <v>652</v>
      </c>
      <c r="D38" s="18">
        <v>600</v>
      </c>
      <c r="E38" s="160">
        <v>600</v>
      </c>
      <c r="F38" s="92"/>
      <c r="G38" s="92"/>
      <c r="H38" s="92"/>
      <c r="I38" s="160">
        <v>165</v>
      </c>
      <c r="J38" s="32"/>
      <c r="K38" s="92">
        <f t="shared" si="0"/>
        <v>-52</v>
      </c>
    </row>
    <row r="39" spans="1:11" ht="12.75">
      <c r="A39" s="137">
        <v>34</v>
      </c>
      <c r="B39" s="134" t="s">
        <v>260</v>
      </c>
      <c r="C39" s="18">
        <v>11480</v>
      </c>
      <c r="D39" s="18">
        <v>18613</v>
      </c>
      <c r="E39" s="160">
        <v>18012</v>
      </c>
      <c r="F39" s="92">
        <v>407</v>
      </c>
      <c r="G39" s="92">
        <v>194</v>
      </c>
      <c r="H39" s="92"/>
      <c r="I39" s="160">
        <v>175</v>
      </c>
      <c r="J39" s="32">
        <v>10</v>
      </c>
      <c r="K39" s="92">
        <f>D39-C39</f>
        <v>7133</v>
      </c>
    </row>
    <row r="40" spans="1:11" ht="12.75">
      <c r="A40" s="137">
        <v>35</v>
      </c>
      <c r="B40" s="134" t="s">
        <v>261</v>
      </c>
      <c r="C40" s="18">
        <v>1689</v>
      </c>
      <c r="D40" s="18">
        <v>2975</v>
      </c>
      <c r="E40" s="160">
        <v>2975</v>
      </c>
      <c r="F40" s="92"/>
      <c r="G40" s="92"/>
      <c r="H40" s="92"/>
      <c r="I40" s="160">
        <v>557</v>
      </c>
      <c r="J40" s="32">
        <v>1</v>
      </c>
      <c r="K40" s="92">
        <f>D40-C40</f>
        <v>1286</v>
      </c>
    </row>
    <row r="41" spans="1:11" ht="12.75">
      <c r="A41" s="137">
        <v>36</v>
      </c>
      <c r="B41" s="118" t="s">
        <v>182</v>
      </c>
      <c r="C41" s="18">
        <v>4324</v>
      </c>
      <c r="D41" s="32">
        <v>3628</v>
      </c>
      <c r="E41" s="32">
        <v>3621</v>
      </c>
      <c r="F41" s="32">
        <v>7</v>
      </c>
      <c r="G41" s="32"/>
      <c r="H41" s="32"/>
      <c r="I41" s="32">
        <v>87</v>
      </c>
      <c r="J41" s="32"/>
      <c r="K41" s="92">
        <f t="shared" si="0"/>
        <v>-696</v>
      </c>
    </row>
    <row r="42" spans="1:11" ht="12.75">
      <c r="A42" s="137">
        <v>37</v>
      </c>
      <c r="B42" s="118" t="s">
        <v>185</v>
      </c>
      <c r="C42" s="18">
        <v>1146</v>
      </c>
      <c r="D42" s="32">
        <v>848</v>
      </c>
      <c r="E42" s="32">
        <v>848</v>
      </c>
      <c r="F42" s="32"/>
      <c r="G42" s="32"/>
      <c r="H42" s="32"/>
      <c r="I42" s="32">
        <v>335</v>
      </c>
      <c r="J42" s="32"/>
      <c r="K42" s="92">
        <f t="shared" si="0"/>
        <v>-298</v>
      </c>
    </row>
    <row r="43" spans="1:11" ht="12.75">
      <c r="A43" s="137">
        <v>38</v>
      </c>
      <c r="B43" s="134" t="s">
        <v>248</v>
      </c>
      <c r="C43" s="158">
        <v>19</v>
      </c>
      <c r="D43" s="32">
        <v>87</v>
      </c>
      <c r="E43" s="32">
        <v>87</v>
      </c>
      <c r="F43" s="32"/>
      <c r="G43" s="32"/>
      <c r="H43" s="32"/>
      <c r="I43" s="32">
        <v>87</v>
      </c>
      <c r="J43" s="32"/>
      <c r="K43" s="92">
        <f t="shared" si="0"/>
        <v>68</v>
      </c>
    </row>
    <row r="44" spans="1:11" ht="12.75">
      <c r="A44" s="137">
        <v>39</v>
      </c>
      <c r="B44" s="134" t="s">
        <v>249</v>
      </c>
      <c r="C44" s="158"/>
      <c r="D44" s="158">
        <v>119</v>
      </c>
      <c r="E44" s="32">
        <v>119</v>
      </c>
      <c r="F44" s="32"/>
      <c r="G44" s="32"/>
      <c r="H44" s="32"/>
      <c r="I44" s="32">
        <v>90</v>
      </c>
      <c r="J44" s="32"/>
      <c r="K44" s="92"/>
    </row>
    <row r="45" spans="1:11" ht="12.75">
      <c r="A45" s="137">
        <v>40</v>
      </c>
      <c r="B45" s="134" t="s">
        <v>48</v>
      </c>
      <c r="C45" s="32">
        <v>295</v>
      </c>
      <c r="D45" s="32">
        <v>582</v>
      </c>
      <c r="E45" s="32">
        <v>578</v>
      </c>
      <c r="F45" s="32"/>
      <c r="G45" s="32">
        <v>4</v>
      </c>
      <c r="H45" s="32"/>
      <c r="I45" s="32"/>
      <c r="J45" s="32"/>
      <c r="K45" s="92">
        <f aca="true" t="shared" si="1" ref="K45:K50">D45-C45</f>
        <v>287</v>
      </c>
    </row>
    <row r="46" spans="1:11" ht="12.75">
      <c r="A46" s="65"/>
      <c r="B46" s="57" t="s">
        <v>270</v>
      </c>
      <c r="C46" s="191">
        <f aca="true" t="shared" si="2" ref="C46:J46">SUM(C6:C45)</f>
        <v>295082</v>
      </c>
      <c r="D46" s="192">
        <f t="shared" si="2"/>
        <v>294447</v>
      </c>
      <c r="E46" s="29">
        <f t="shared" si="2"/>
        <v>292820</v>
      </c>
      <c r="F46" s="29">
        <f t="shared" si="2"/>
        <v>1311</v>
      </c>
      <c r="G46" s="29">
        <f t="shared" si="2"/>
        <v>316</v>
      </c>
      <c r="H46" s="29">
        <f t="shared" si="2"/>
        <v>145</v>
      </c>
      <c r="I46" s="29">
        <f t="shared" si="2"/>
        <v>52734</v>
      </c>
      <c r="J46" s="30">
        <f t="shared" si="2"/>
        <v>60</v>
      </c>
      <c r="K46" s="29">
        <f t="shared" si="1"/>
        <v>-635</v>
      </c>
    </row>
    <row r="47" spans="1:11" ht="12.75">
      <c r="A47" s="65"/>
      <c r="B47" s="53" t="s">
        <v>49</v>
      </c>
      <c r="C47" s="18">
        <v>19869</v>
      </c>
      <c r="D47" s="18">
        <v>20766</v>
      </c>
      <c r="E47" s="170">
        <v>20748</v>
      </c>
      <c r="F47" s="92">
        <v>17</v>
      </c>
      <c r="G47" s="193">
        <v>1</v>
      </c>
      <c r="H47" s="193"/>
      <c r="I47" s="194">
        <v>3019</v>
      </c>
      <c r="J47" s="32">
        <v>533</v>
      </c>
      <c r="K47" s="92">
        <f t="shared" si="1"/>
        <v>897</v>
      </c>
    </row>
    <row r="48" spans="1:11" ht="12.75">
      <c r="A48" s="65"/>
      <c r="B48" s="53" t="s">
        <v>50</v>
      </c>
      <c r="C48" s="18">
        <v>8141</v>
      </c>
      <c r="D48" s="18">
        <v>6015</v>
      </c>
      <c r="E48" s="170">
        <v>6008</v>
      </c>
      <c r="F48" s="92">
        <v>7</v>
      </c>
      <c r="G48" s="193"/>
      <c r="H48" s="193"/>
      <c r="I48" s="194">
        <v>497</v>
      </c>
      <c r="J48" s="162">
        <v>101</v>
      </c>
      <c r="K48" s="92">
        <f t="shared" si="1"/>
        <v>-2126</v>
      </c>
    </row>
    <row r="49" spans="1:11" ht="12.75">
      <c r="A49" s="65"/>
      <c r="B49" s="53" t="s">
        <v>51</v>
      </c>
      <c r="C49" s="18">
        <v>5018</v>
      </c>
      <c r="D49" s="18">
        <v>6978</v>
      </c>
      <c r="E49" s="170">
        <v>1549</v>
      </c>
      <c r="F49" s="92">
        <v>1251</v>
      </c>
      <c r="G49" s="193">
        <v>4178</v>
      </c>
      <c r="H49" s="193">
        <v>6223</v>
      </c>
      <c r="I49" s="194">
        <v>1115</v>
      </c>
      <c r="J49" s="32">
        <v>6</v>
      </c>
      <c r="K49" s="92">
        <f t="shared" si="1"/>
        <v>1960</v>
      </c>
    </row>
    <row r="50" spans="1:11" ht="12.75">
      <c r="A50" s="65"/>
      <c r="B50" s="58" t="s">
        <v>52</v>
      </c>
      <c r="C50" s="172">
        <f>SUM(C46:C49)</f>
        <v>328110</v>
      </c>
      <c r="D50" s="29">
        <f aca="true" t="shared" si="3" ref="D50:I50">SUM(D46:D49)</f>
        <v>328206</v>
      </c>
      <c r="E50" s="29">
        <f t="shared" si="3"/>
        <v>321125</v>
      </c>
      <c r="F50" s="195">
        <f t="shared" si="3"/>
        <v>2586</v>
      </c>
      <c r="G50" s="196">
        <f>SUM(G46:G49)</f>
        <v>4495</v>
      </c>
      <c r="H50" s="196">
        <f>SUM(H46:H49)</f>
        <v>6368</v>
      </c>
      <c r="I50" s="197">
        <f t="shared" si="3"/>
        <v>57365</v>
      </c>
      <c r="J50" s="30">
        <f>SUM(J43:J49)</f>
        <v>700</v>
      </c>
      <c r="K50" s="29">
        <f t="shared" si="1"/>
        <v>96</v>
      </c>
    </row>
  </sheetData>
  <sheetProtection/>
  <mergeCells count="3">
    <mergeCell ref="A2:J2"/>
    <mergeCell ref="E3:F3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F46"/>
  <sheetViews>
    <sheetView zoomScalePageLayoutView="0" workbookViewId="0" topLeftCell="A22">
      <selection activeCell="C50" sqref="C50"/>
    </sheetView>
  </sheetViews>
  <sheetFormatPr defaultColWidth="9.00390625" defaultRowHeight="12.75"/>
  <cols>
    <col min="1" max="1" width="5.125" style="0" customWidth="1"/>
    <col min="2" max="2" width="16.125" style="0" customWidth="1"/>
    <col min="3" max="3" width="15.00390625" style="0" customWidth="1"/>
    <col min="4" max="4" width="15.875" style="0" customWidth="1"/>
    <col min="5" max="5" width="14.00390625" style="0" customWidth="1"/>
    <col min="6" max="6" width="14.75390625" style="0" customWidth="1"/>
  </cols>
  <sheetData>
    <row r="1" ht="12.75">
      <c r="F1" s="28" t="s">
        <v>91</v>
      </c>
    </row>
    <row r="2" spans="1:6" ht="14.25">
      <c r="A2" s="227" t="s">
        <v>92</v>
      </c>
      <c r="B2" s="227"/>
      <c r="C2" s="227"/>
      <c r="D2" s="227"/>
      <c r="E2" s="227"/>
      <c r="F2" s="227"/>
    </row>
    <row r="3" spans="1:6" ht="12.75">
      <c r="A3" s="4"/>
      <c r="B3" s="4"/>
      <c r="C3" s="4"/>
      <c r="D3" s="4"/>
      <c r="E3" s="4"/>
      <c r="F3" s="4"/>
    </row>
    <row r="4" spans="1:6" ht="28.5" customHeight="1">
      <c r="A4" s="93" t="s">
        <v>2</v>
      </c>
      <c r="B4" s="7" t="s">
        <v>3</v>
      </c>
      <c r="C4" s="94" t="s">
        <v>168</v>
      </c>
      <c r="D4" s="95" t="s">
        <v>171</v>
      </c>
      <c r="E4" s="95" t="s">
        <v>169</v>
      </c>
      <c r="F4" s="95" t="s">
        <v>170</v>
      </c>
    </row>
    <row r="5" spans="1:6" ht="12.75">
      <c r="A5" s="92">
        <v>1</v>
      </c>
      <c r="B5" s="38" t="s">
        <v>14</v>
      </c>
      <c r="C5" s="198">
        <v>21.8</v>
      </c>
      <c r="D5" s="164">
        <f>'т.4.1'!D5/'т.2'!D6</f>
        <v>30.023255813953487</v>
      </c>
      <c r="E5" s="164">
        <f>'т.6'!D5/'т.4.1'!D5</f>
        <v>0.8610661221040772</v>
      </c>
      <c r="F5" s="164">
        <v>3.4</v>
      </c>
    </row>
    <row r="6" spans="1:6" ht="12.75">
      <c r="A6" s="92">
        <v>2</v>
      </c>
      <c r="B6" s="38" t="s">
        <v>15</v>
      </c>
      <c r="C6" s="198">
        <v>27.7</v>
      </c>
      <c r="D6" s="164">
        <v>59.4</v>
      </c>
      <c r="E6" s="164">
        <v>0.6</v>
      </c>
      <c r="F6" s="164">
        <f>'т.4.2'!D7/'т.4.1'!D6*100</f>
        <v>2.438046890655267</v>
      </c>
    </row>
    <row r="7" spans="1:6" ht="12.75">
      <c r="A7" s="92">
        <v>3</v>
      </c>
      <c r="B7" s="38" t="s">
        <v>16</v>
      </c>
      <c r="C7" s="198">
        <v>11.4</v>
      </c>
      <c r="D7" s="164">
        <v>17.6</v>
      </c>
      <c r="E7" s="164">
        <f>'т.6'!D7/'т.4.1'!D7</f>
        <v>1.2429930532999445</v>
      </c>
      <c r="F7" s="164">
        <f>'т.4.2'!D8/'т.4.1'!D7*100</f>
        <v>5.406481491183034</v>
      </c>
    </row>
    <row r="8" spans="1:6" ht="12.75">
      <c r="A8" s="92">
        <v>4</v>
      </c>
      <c r="B8" s="38" t="s">
        <v>17</v>
      </c>
      <c r="C8" s="198">
        <v>7</v>
      </c>
      <c r="D8" s="164">
        <v>12</v>
      </c>
      <c r="E8" s="164">
        <v>1.4</v>
      </c>
      <c r="F8" s="164">
        <f>'т.4.2'!D9/'т.4.1'!D8*100</f>
        <v>6.316187594553707</v>
      </c>
    </row>
    <row r="9" spans="1:6" ht="12.75">
      <c r="A9" s="92">
        <v>5</v>
      </c>
      <c r="B9" s="38" t="s">
        <v>18</v>
      </c>
      <c r="C9" s="198">
        <v>17.1</v>
      </c>
      <c r="D9" s="164">
        <f>'т.4.1'!D9/'т.2'!D10</f>
        <v>22.58761590444759</v>
      </c>
      <c r="E9" s="164">
        <f>'т.6'!D9/'т.4.1'!D9</f>
        <v>1.1022786571577665</v>
      </c>
      <c r="F9" s="164">
        <f>'т.4.2'!D10/'т.4.1'!D9*100</f>
        <v>1.141068011828144</v>
      </c>
    </row>
    <row r="10" spans="1:6" ht="12.75">
      <c r="A10" s="92">
        <v>6</v>
      </c>
      <c r="B10" s="38" t="s">
        <v>19</v>
      </c>
      <c r="C10" s="198">
        <v>10</v>
      </c>
      <c r="D10" s="164">
        <v>16.5</v>
      </c>
      <c r="E10" s="164">
        <f>'т.6'!D10/'т.4.1'!D10</f>
        <v>1.4101107018094938</v>
      </c>
      <c r="F10" s="164">
        <f>'т.4.2'!D11/'т.4.1'!D10*100</f>
        <v>1.8432850738170705</v>
      </c>
    </row>
    <row r="11" spans="1:6" ht="12.75">
      <c r="A11" s="92">
        <v>7</v>
      </c>
      <c r="B11" s="38" t="s">
        <v>20</v>
      </c>
      <c r="C11" s="198">
        <v>25.6</v>
      </c>
      <c r="D11" s="164">
        <f>'т.4.1'!D11/'т.2'!D12</f>
        <v>27.750643997939207</v>
      </c>
      <c r="E11" s="164">
        <f>'т.6'!D11/'т.4.1'!D11</f>
        <v>1.4240865884449725</v>
      </c>
      <c r="F11" s="164">
        <f>'т.4.2'!D12/'т.4.1'!D11*100</f>
        <v>3.610946086439923</v>
      </c>
    </row>
    <row r="12" spans="1:6" ht="12.75">
      <c r="A12" s="92">
        <v>8</v>
      </c>
      <c r="B12" s="38" t="s">
        <v>21</v>
      </c>
      <c r="C12" s="198">
        <v>17.9</v>
      </c>
      <c r="D12" s="164">
        <f>'т.4.1'!D12/'т.2'!D13</f>
        <v>26.14391332058636</v>
      </c>
      <c r="E12" s="164">
        <f>'т.6'!D12/'т.4.1'!D12</f>
        <v>0.9032808546116753</v>
      </c>
      <c r="F12" s="164">
        <f>'т.4.2'!D13/'т.4.1'!D12*100</f>
        <v>5.3140190834670085</v>
      </c>
    </row>
    <row r="13" spans="1:6" ht="12.75">
      <c r="A13" s="92">
        <v>9</v>
      </c>
      <c r="B13" s="38" t="s">
        <v>22</v>
      </c>
      <c r="C13" s="198">
        <v>10.8</v>
      </c>
      <c r="D13" s="164">
        <f>'т.4.1'!D13/'т.2'!D14</f>
        <v>20.363547465021814</v>
      </c>
      <c r="E13" s="164">
        <v>0.9</v>
      </c>
      <c r="F13" s="164">
        <f>'т.4.2'!D14/'т.4.1'!D13*100</f>
        <v>4.959495849848363</v>
      </c>
    </row>
    <row r="14" spans="1:6" ht="12.75">
      <c r="A14" s="92">
        <v>10</v>
      </c>
      <c r="B14" s="38" t="s">
        <v>23</v>
      </c>
      <c r="C14" s="198">
        <v>9.8</v>
      </c>
      <c r="D14" s="164">
        <f>'т.4.1'!D14/'т.2'!D15</f>
        <v>15.516871774513696</v>
      </c>
      <c r="E14" s="164">
        <f>'т.6'!D14/'т.4.1'!D14</f>
        <v>1.7720725560928186</v>
      </c>
      <c r="F14" s="164">
        <f>'т.4.2'!D15/'т.4.1'!D14*100</f>
        <v>3.1374455274984863</v>
      </c>
    </row>
    <row r="15" spans="1:6" ht="12.75">
      <c r="A15" s="92">
        <v>11</v>
      </c>
      <c r="B15" s="38" t="s">
        <v>24</v>
      </c>
      <c r="C15" s="198">
        <v>11.8</v>
      </c>
      <c r="D15" s="164">
        <f>'т.4.1'!D15/'т.2'!D16</f>
        <v>11.707111006805913</v>
      </c>
      <c r="E15" s="164">
        <f>'т.6'!D15/'т.4.1'!D15</f>
        <v>1.6612541095341191</v>
      </c>
      <c r="F15" s="164">
        <f>'т.4.2'!D16/'т.4.1'!D15*100</f>
        <v>5.538850132306952</v>
      </c>
    </row>
    <row r="16" spans="1:6" ht="12.75">
      <c r="A16" s="92">
        <v>12</v>
      </c>
      <c r="B16" s="38" t="s">
        <v>25</v>
      </c>
      <c r="C16" s="198">
        <v>15.5</v>
      </c>
      <c r="D16" s="164">
        <f>'т.4.1'!D16/'т.2'!D17</f>
        <v>18.845961778546048</v>
      </c>
      <c r="E16" s="164">
        <v>1.1</v>
      </c>
      <c r="F16" s="164">
        <f>'т.4.2'!D17/'т.4.1'!D16*100</f>
        <v>2.2762595353719624</v>
      </c>
    </row>
    <row r="17" spans="1:6" ht="12.75">
      <c r="A17" s="92">
        <v>13</v>
      </c>
      <c r="B17" s="38" t="s">
        <v>26</v>
      </c>
      <c r="C17" s="198">
        <v>4.9</v>
      </c>
      <c r="D17" s="164">
        <f>'т.4.1'!D17/'т.2'!D18</f>
        <v>10.592366847052121</v>
      </c>
      <c r="E17" s="164">
        <f>'т.6'!D17/'т.4.1'!D17</f>
        <v>1.7819509650495566</v>
      </c>
      <c r="F17" s="164">
        <f>'т.4.2'!D18/'т.4.1'!D17*100</f>
        <v>11.99307336957983</v>
      </c>
    </row>
    <row r="18" spans="1:6" ht="12.75">
      <c r="A18" s="92">
        <v>14</v>
      </c>
      <c r="B18" s="38" t="s">
        <v>28</v>
      </c>
      <c r="C18" s="198">
        <v>21.8</v>
      </c>
      <c r="D18" s="164">
        <f>'т.4.1'!D18/'т.2'!D19</f>
        <v>30.122565480188047</v>
      </c>
      <c r="E18" s="164">
        <f>'т.6'!D18/'т.4.1'!D18</f>
        <v>0.5968340672203333</v>
      </c>
      <c r="F18" s="164">
        <f>'т.4.2'!D19/'т.4.1'!D18*100</f>
        <v>1.3109637143971908</v>
      </c>
    </row>
    <row r="19" spans="1:6" ht="12.75">
      <c r="A19" s="92">
        <v>15</v>
      </c>
      <c r="B19" s="38" t="s">
        <v>29</v>
      </c>
      <c r="C19" s="198">
        <v>9</v>
      </c>
      <c r="D19" s="164">
        <f>'т.4.1'!D19/'т.2'!D20</f>
        <v>13.948680630260077</v>
      </c>
      <c r="E19" s="164">
        <f>'т.6'!D19/'т.4.1'!D19</f>
        <v>1.6564730006215096</v>
      </c>
      <c r="F19" s="164">
        <f>'т.4.2'!D20/'т.4.1'!D19*100</f>
        <v>5.49968017202662</v>
      </c>
    </row>
    <row r="20" spans="1:6" ht="12.75">
      <c r="A20" s="92">
        <v>16</v>
      </c>
      <c r="B20" s="38" t="s">
        <v>30</v>
      </c>
      <c r="C20" s="198">
        <v>23</v>
      </c>
      <c r="D20" s="164">
        <f>'т.4.1'!D20/'т.2'!D21</f>
        <v>26.60078947368421</v>
      </c>
      <c r="E20" s="164">
        <f>'т.6'!D20/'т.4.1'!D20</f>
        <v>0.9868622814914476</v>
      </c>
      <c r="F20" s="164">
        <f>'т.4.2'!D21/'т.4.1'!D20*100</f>
        <v>2.4197936349336686</v>
      </c>
    </row>
    <row r="21" spans="1:6" ht="12.75">
      <c r="A21" s="92">
        <v>17</v>
      </c>
      <c r="B21" s="38" t="s">
        <v>31</v>
      </c>
      <c r="C21" s="198">
        <v>13.2</v>
      </c>
      <c r="D21" s="164">
        <f>'т.4.1'!D21/'т.2'!D22</f>
        <v>16.424979347377118</v>
      </c>
      <c r="E21" s="164">
        <f>'т.6'!D21/'т.4.1'!D21</f>
        <v>1.1966151031532226</v>
      </c>
      <c r="F21" s="164">
        <f>'т.4.2'!D22/'т.4.1'!D21*100</f>
        <v>2.4849191654695257</v>
      </c>
    </row>
    <row r="22" spans="1:6" ht="12.75">
      <c r="A22" s="92">
        <v>18</v>
      </c>
      <c r="B22" s="38" t="s">
        <v>32</v>
      </c>
      <c r="C22" s="198">
        <v>12.9</v>
      </c>
      <c r="D22" s="164">
        <f>'т.4.1'!D22/'т.2'!D23</f>
        <v>17.637841153020545</v>
      </c>
      <c r="E22" s="164">
        <f>'т.6'!D22/'т.4.1'!D22</f>
        <v>0.9002381904480414</v>
      </c>
      <c r="F22" s="164">
        <f>'т.4.2'!D23/'т.4.1'!D22*100</f>
        <v>2.088078307283064</v>
      </c>
    </row>
    <row r="23" spans="1:6" ht="12.75">
      <c r="A23" s="92">
        <v>19</v>
      </c>
      <c r="B23" s="38" t="s">
        <v>33</v>
      </c>
      <c r="C23" s="198">
        <v>10.7</v>
      </c>
      <c r="D23" s="164">
        <v>17.3</v>
      </c>
      <c r="E23" s="164">
        <v>1.1</v>
      </c>
      <c r="F23" s="164">
        <v>5.7</v>
      </c>
    </row>
    <row r="24" spans="1:6" ht="12.75">
      <c r="A24" s="92">
        <v>20</v>
      </c>
      <c r="B24" s="38" t="s">
        <v>34</v>
      </c>
      <c r="C24" s="198">
        <v>20.9</v>
      </c>
      <c r="D24" s="164">
        <f>'т.4.1'!D24/'т.2'!D25</f>
        <v>32.97041420118343</v>
      </c>
      <c r="E24" s="164">
        <f>'т.6'!D24/'т.4.1'!D24</f>
        <v>0.3653744915051448</v>
      </c>
      <c r="F24" s="164">
        <f>'т.4.2'!D25/'т.4.1'!D24*100</f>
        <v>2.9085905719071548</v>
      </c>
    </row>
    <row r="25" spans="1:6" ht="12.75">
      <c r="A25" s="92">
        <v>21</v>
      </c>
      <c r="B25" s="38" t="s">
        <v>35</v>
      </c>
      <c r="C25" s="198">
        <v>15.6</v>
      </c>
      <c r="D25" s="164">
        <f>'т.4.1'!D25/'т.2'!D26</f>
        <v>27.624202316237294</v>
      </c>
      <c r="E25" s="164">
        <f>'т.6'!D25/'т.4.1'!D25</f>
        <v>0.4643474392101165</v>
      </c>
      <c r="F25" s="164">
        <f>'т.4.2'!D26/'т.4.1'!D25*100</f>
        <v>2.4221838156025943</v>
      </c>
    </row>
    <row r="26" spans="1:6" ht="12.75">
      <c r="A26" s="92">
        <v>22</v>
      </c>
      <c r="B26" s="38" t="s">
        <v>36</v>
      </c>
      <c r="C26" s="198">
        <v>8.2</v>
      </c>
      <c r="D26" s="164">
        <v>16.6</v>
      </c>
      <c r="E26" s="164">
        <v>1.2</v>
      </c>
      <c r="F26" s="164">
        <v>4.5</v>
      </c>
    </row>
    <row r="27" spans="1:6" ht="12.75">
      <c r="A27" s="92">
        <v>23</v>
      </c>
      <c r="B27" s="38" t="s">
        <v>37</v>
      </c>
      <c r="C27" s="198">
        <v>12.4</v>
      </c>
      <c r="D27" s="164">
        <f>'т.4.1'!D27/'т.2'!D28</f>
        <v>19.499615606380935</v>
      </c>
      <c r="E27" s="164">
        <f>'т.6'!D27/'т.4.1'!D27</f>
        <v>1.0653038494330083</v>
      </c>
      <c r="F27" s="164">
        <f>'т.4.2'!D28/'т.4.1'!D27*100</f>
        <v>4.141183659992214</v>
      </c>
    </row>
    <row r="28" spans="1:6" ht="12.75">
      <c r="A28" s="92">
        <v>24</v>
      </c>
      <c r="B28" s="38" t="s">
        <v>38</v>
      </c>
      <c r="C28" s="198">
        <v>13.5</v>
      </c>
      <c r="D28" s="164">
        <f>'т.4.1'!D28/'т.2'!D29</f>
        <v>24.824225352112677</v>
      </c>
      <c r="E28" s="164">
        <f>'т.6'!D28/'т.4.1'!D28</f>
        <v>1.110523568526882</v>
      </c>
      <c r="F28" s="164">
        <f>'т.4.2'!D29/'т.4.1'!D28*100</f>
        <v>4.203072872931939</v>
      </c>
    </row>
    <row r="29" spans="1:6" ht="12.75">
      <c r="A29" s="92">
        <v>25</v>
      </c>
      <c r="B29" s="38" t="s">
        <v>39</v>
      </c>
      <c r="C29" s="198">
        <v>19.5</v>
      </c>
      <c r="D29" s="164">
        <f>'т.4.1'!D29/'т.2'!D30</f>
        <v>22.99826203958065</v>
      </c>
      <c r="E29" s="164">
        <f>'т.6'!D29/'т.4.1'!D29</f>
        <v>1.1554775486324411</v>
      </c>
      <c r="F29" s="164">
        <f>'т.4.2'!D30/'т.4.1'!D29*100</f>
        <v>7.80069231144264</v>
      </c>
    </row>
    <row r="30" spans="1:6" ht="12.75">
      <c r="A30" s="92">
        <v>26</v>
      </c>
      <c r="B30" s="38" t="s">
        <v>40</v>
      </c>
      <c r="C30" s="198">
        <v>17.6</v>
      </c>
      <c r="D30" s="164">
        <f>'т.4.1'!D30/'т.2'!D31</f>
        <v>21.638832997987926</v>
      </c>
      <c r="E30" s="164">
        <f>'т.6'!D30/'т.4.1'!D30</f>
        <v>1.3765478016954142</v>
      </c>
      <c r="F30" s="164">
        <f>'т.4.2'!D31/'т.4.1'!D30*100</f>
        <v>13.400592000247958</v>
      </c>
    </row>
    <row r="31" spans="1:6" ht="12.75">
      <c r="A31" s="92">
        <v>27</v>
      </c>
      <c r="B31" s="38" t="s">
        <v>41</v>
      </c>
      <c r="C31" s="198">
        <v>23.1</v>
      </c>
      <c r="D31" s="164">
        <f>'т.4.1'!D31/'т.2'!D32</f>
        <v>43.02509053285049</v>
      </c>
      <c r="E31" s="164">
        <v>0.9</v>
      </c>
      <c r="F31" s="164">
        <f>'т.4.2'!D32/'т.4.1'!D31*100</f>
        <v>0.4911774431117925</v>
      </c>
    </row>
    <row r="32" spans="1:6" ht="12.75">
      <c r="A32" s="92">
        <v>28</v>
      </c>
      <c r="B32" s="38" t="s">
        <v>42</v>
      </c>
      <c r="C32" s="198">
        <v>10.6</v>
      </c>
      <c r="D32" s="164">
        <f>'т.4.1'!D32/'т.2'!D33</f>
        <v>18.016658783961322</v>
      </c>
      <c r="E32" s="164">
        <f>'т.6'!D32/'т.4.1'!D32</f>
        <v>1.2385988758571809</v>
      </c>
      <c r="F32" s="164">
        <f>'т.4.2'!D33/'т.4.1'!D32*100</f>
        <v>2.5026324309661385</v>
      </c>
    </row>
    <row r="33" spans="1:6" ht="12.75">
      <c r="A33" s="92">
        <v>29</v>
      </c>
      <c r="B33" s="38" t="s">
        <v>43</v>
      </c>
      <c r="C33" s="198">
        <v>12.6</v>
      </c>
      <c r="D33" s="164">
        <f>'т.4.1'!D33/'т.2'!D34</f>
        <v>17.865038474406155</v>
      </c>
      <c r="E33" s="164">
        <f>'т.6'!D33/'т.4.1'!D33</f>
        <v>1.2850861258534867</v>
      </c>
      <c r="F33" s="164">
        <f>'т.4.2'!D34/'т.4.1'!D33*100</f>
        <v>2.9465191971325093</v>
      </c>
    </row>
    <row r="34" spans="1:6" ht="12.75">
      <c r="A34" s="92">
        <v>30</v>
      </c>
      <c r="B34" s="38" t="s">
        <v>44</v>
      </c>
      <c r="C34" s="198">
        <v>3.4</v>
      </c>
      <c r="D34" s="164">
        <f>'т.4.1'!D34/'т.2'!D35</f>
        <v>10.512069329951384</v>
      </c>
      <c r="E34" s="164">
        <v>2.1</v>
      </c>
      <c r="F34" s="164">
        <f>'т.4.2'!D35/'т.4.1'!D34*100</f>
        <v>5.135866614655176</v>
      </c>
    </row>
    <row r="35" spans="1:6" ht="12.75">
      <c r="A35" s="152">
        <v>31</v>
      </c>
      <c r="B35" s="127" t="s">
        <v>45</v>
      </c>
      <c r="C35" s="199">
        <v>1.8</v>
      </c>
      <c r="D35" s="175">
        <v>10.8</v>
      </c>
      <c r="E35" s="175">
        <v>1.8</v>
      </c>
      <c r="F35" s="175">
        <v>3.2</v>
      </c>
    </row>
    <row r="36" spans="1:6" ht="12.75">
      <c r="A36" s="152">
        <v>32</v>
      </c>
      <c r="B36" s="127" t="s">
        <v>46</v>
      </c>
      <c r="C36" s="199">
        <v>1.4</v>
      </c>
      <c r="D36" s="175">
        <f>'т.4.1'!D36/'т.2'!D37</f>
        <v>6.474581497797357</v>
      </c>
      <c r="E36" s="175">
        <f>'т.6'!D36/'т.4.1'!D36</f>
        <v>3.1086072498576836</v>
      </c>
      <c r="F36" s="175">
        <f>'т.4.2'!D37/'т.4.1'!D36*100</f>
        <v>6.217468514625136</v>
      </c>
    </row>
    <row r="37" spans="1:6" ht="12.75">
      <c r="A37" s="152">
        <v>33</v>
      </c>
      <c r="B37" s="153" t="s">
        <v>63</v>
      </c>
      <c r="C37" s="199">
        <v>14.7</v>
      </c>
      <c r="D37" s="175">
        <f>'т.4.1'!D37/'т.2'!D38</f>
        <v>28.392413793103447</v>
      </c>
      <c r="E37" s="175">
        <f>'т.6'!D37/'т.4.1'!D37</f>
        <v>0.9475333381913575</v>
      </c>
      <c r="F37" s="175">
        <f>'т.4.2'!D38/'т.4.1'!D37*100</f>
        <v>1.4574072724622895</v>
      </c>
    </row>
    <row r="38" spans="1:6" ht="12.75">
      <c r="A38" s="268">
        <v>34</v>
      </c>
      <c r="B38" s="146" t="s">
        <v>260</v>
      </c>
      <c r="C38" s="199">
        <v>3.1</v>
      </c>
      <c r="D38" s="175">
        <v>7.5</v>
      </c>
      <c r="E38" s="175">
        <v>2.4</v>
      </c>
      <c r="F38" s="175">
        <v>6.3</v>
      </c>
    </row>
    <row r="39" spans="1:6" ht="12.75">
      <c r="A39" s="268">
        <v>35</v>
      </c>
      <c r="B39" s="146" t="s">
        <v>27</v>
      </c>
      <c r="C39" s="199">
        <v>3.3</v>
      </c>
      <c r="D39" s="175">
        <v>16.8</v>
      </c>
      <c r="E39" s="175">
        <v>1.3</v>
      </c>
      <c r="F39" s="175">
        <v>2.9</v>
      </c>
    </row>
    <row r="40" spans="1:6" ht="12.75">
      <c r="A40" s="268">
        <v>36</v>
      </c>
      <c r="B40" s="269" t="s">
        <v>185</v>
      </c>
      <c r="C40" s="199"/>
      <c r="D40" s="175">
        <v>18.1</v>
      </c>
      <c r="E40" s="175">
        <v>1.2</v>
      </c>
      <c r="F40" s="175">
        <v>1.7</v>
      </c>
    </row>
    <row r="41" spans="1:6" ht="12.75">
      <c r="A41" s="268">
        <v>37</v>
      </c>
      <c r="B41" s="269" t="s">
        <v>182</v>
      </c>
      <c r="C41" s="199"/>
      <c r="D41" s="175">
        <v>8.5</v>
      </c>
      <c r="E41" s="175">
        <v>2.2</v>
      </c>
      <c r="F41" s="175">
        <v>2.8</v>
      </c>
    </row>
    <row r="42" spans="1:6" ht="12.75">
      <c r="A42" s="268">
        <v>38</v>
      </c>
      <c r="B42" s="269" t="s">
        <v>186</v>
      </c>
      <c r="C42" s="199">
        <v>2.2</v>
      </c>
      <c r="D42" s="175">
        <v>7.5</v>
      </c>
      <c r="E42" s="175">
        <v>2.6</v>
      </c>
      <c r="F42" s="175">
        <v>2.8</v>
      </c>
    </row>
    <row r="43" spans="1:6" ht="12.75">
      <c r="A43" s="154"/>
      <c r="B43" s="155" t="s">
        <v>270</v>
      </c>
      <c r="C43" s="200">
        <v>6.6</v>
      </c>
      <c r="D43" s="201">
        <f>'т.4.1'!D45/'т.2'!D46</f>
        <v>15.430413575241161</v>
      </c>
      <c r="E43" s="201">
        <f>'т.6'!D45/'т.4.1'!D45</f>
        <v>1.4188740836169034</v>
      </c>
      <c r="F43" s="201">
        <f>'т.4.2'!D46*100/'т.4.1'!D45</f>
        <v>4.619224988277293</v>
      </c>
    </row>
    <row r="44" spans="1:6" ht="15">
      <c r="A44" s="154"/>
      <c r="B44" s="153" t="s">
        <v>49</v>
      </c>
      <c r="C44" s="202">
        <v>5.1</v>
      </c>
      <c r="D44" s="175">
        <f>'т.4.1'!D46/'т.2'!D47</f>
        <v>54.03768819496835</v>
      </c>
      <c r="E44" s="175">
        <f>'т.6'!D46/'т.4.1'!D46</f>
        <v>0.36911839956004655</v>
      </c>
      <c r="F44" s="175">
        <f>'т.4.2'!D47*100/'т.4.1'!D46</f>
        <v>1.2604957852968866</v>
      </c>
    </row>
    <row r="45" spans="1:6" ht="12.75">
      <c r="A45" s="154"/>
      <c r="B45" s="155" t="s">
        <v>52</v>
      </c>
      <c r="C45" s="203">
        <v>9.1</v>
      </c>
      <c r="D45" s="201">
        <v>19</v>
      </c>
      <c r="E45" s="201">
        <f>'т.6'!D49/'т.4.1'!D49</f>
        <v>1.1955975570731177</v>
      </c>
      <c r="F45" s="201">
        <f>'т.4.2'!D50*100/'т.4.1'!D49</f>
        <v>3.920393809617833</v>
      </c>
    </row>
    <row r="46" ht="12.75">
      <c r="C46" s="99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маша</cp:lastModifiedBy>
  <cp:lastPrinted>2018-03-13T01:03:59Z</cp:lastPrinted>
  <dcterms:created xsi:type="dcterms:W3CDTF">2007-03-16T06:24:35Z</dcterms:created>
  <dcterms:modified xsi:type="dcterms:W3CDTF">2018-03-16T00:37:41Z</dcterms:modified>
  <cp:category/>
  <cp:version/>
  <cp:contentType/>
  <cp:contentStatus/>
</cp:coreProperties>
</file>