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4220" windowHeight="8595" activeTab="16"/>
  </bookViews>
  <sheets>
    <sheet name="т.1" sheetId="1" r:id="rId1"/>
    <sheet name="т.2" sheetId="2" r:id="rId2"/>
    <sheet name="2.1" sheetId="3" r:id="rId3"/>
    <sheet name="т.2.2" sheetId="4" r:id="rId4"/>
    <sheet name="т.3" sheetId="5" r:id="rId5"/>
    <sheet name="т.4" sheetId="6" r:id="rId6"/>
    <sheet name="т.4.1" sheetId="7" r:id="rId7"/>
    <sheet name="т.4.2" sheetId="8" r:id="rId8"/>
    <sheet name="т.5" sheetId="9" r:id="rId9"/>
    <sheet name="т.6" sheetId="10" r:id="rId10"/>
    <sheet name="т.7" sheetId="11" r:id="rId11"/>
    <sheet name="т.8" sheetId="12" r:id="rId12"/>
    <sheet name="т.8.1" sheetId="13" r:id="rId13"/>
    <sheet name="т.9" sheetId="14" r:id="rId14"/>
    <sheet name="т.9.1" sheetId="15" r:id="rId15"/>
    <sheet name="т.10" sheetId="16" r:id="rId16"/>
    <sheet name="т.11" sheetId="17" r:id="rId17"/>
    <sheet name="Лист2" sheetId="18" r:id="rId18"/>
  </sheets>
  <definedNames/>
  <calcPr fullCalcOnLoad="1"/>
</workbook>
</file>

<file path=xl/sharedStrings.xml><?xml version="1.0" encoding="utf-8"?>
<sst xmlns="http://schemas.openxmlformats.org/spreadsheetml/2006/main" count="1017" uniqueCount="258">
  <si>
    <t>Таблица 1</t>
  </si>
  <si>
    <t>Количество населения и общедоступных библиотек Министерства культуры</t>
  </si>
  <si>
    <t>№</t>
  </si>
  <si>
    <t>ЦБС</t>
  </si>
  <si>
    <t>Количество библиотек</t>
  </si>
  <si>
    <t>Всего</t>
  </si>
  <si>
    <t>гор.</t>
  </si>
  <si>
    <t>сельск.</t>
  </si>
  <si>
    <t>всего</t>
  </si>
  <si>
    <t>из них в</t>
  </si>
  <si>
    <t xml:space="preserve">сельской </t>
  </si>
  <si>
    <t>сельской</t>
  </si>
  <si>
    <t>местн.</t>
  </si>
  <si>
    <t xml:space="preserve"> местн.</t>
  </si>
  <si>
    <t>Абыйская</t>
  </si>
  <si>
    <t>Алданская</t>
  </si>
  <si>
    <t>Аллаиховская</t>
  </si>
  <si>
    <t>Амгинская</t>
  </si>
  <si>
    <t>Анабарская</t>
  </si>
  <si>
    <t>Булунская</t>
  </si>
  <si>
    <t>Верхневилюйская</t>
  </si>
  <si>
    <t>Верхнеколымская</t>
  </si>
  <si>
    <t>Верхоянская</t>
  </si>
  <si>
    <t>Вилюйская</t>
  </si>
  <si>
    <t>Горная</t>
  </si>
  <si>
    <t>Жиганская</t>
  </si>
  <si>
    <t>Кобяйская</t>
  </si>
  <si>
    <t>Ленская</t>
  </si>
  <si>
    <t>М.-Кангаласская</t>
  </si>
  <si>
    <t>Момская</t>
  </si>
  <si>
    <t>Намская</t>
  </si>
  <si>
    <t>Нижнеколымская</t>
  </si>
  <si>
    <t>Нюрбинская</t>
  </si>
  <si>
    <t>Оймяконская</t>
  </si>
  <si>
    <t>Олекминская</t>
  </si>
  <si>
    <t>Оленекская</t>
  </si>
  <si>
    <t>Среднеколымская</t>
  </si>
  <si>
    <t>Сунтарская</t>
  </si>
  <si>
    <t>Таттинская</t>
  </si>
  <si>
    <t>Томпонская</t>
  </si>
  <si>
    <t>Усть-Алданская</t>
  </si>
  <si>
    <t>Усть-Майская</t>
  </si>
  <si>
    <t>Усть-Янская</t>
  </si>
  <si>
    <t>Хангаласская</t>
  </si>
  <si>
    <t>Чурапчинская</t>
  </si>
  <si>
    <t>Мирнинская</t>
  </si>
  <si>
    <t>Нерюнгринская</t>
  </si>
  <si>
    <t>Якутская</t>
  </si>
  <si>
    <t>Эвено-Бытантайский</t>
  </si>
  <si>
    <t>Б-ка ГО "п. Жатай"</t>
  </si>
  <si>
    <t>Итого по ЦБС</t>
  </si>
  <si>
    <t>НБ РС(Я)</t>
  </si>
  <si>
    <t>ЦДЮ НБ РС(Я)</t>
  </si>
  <si>
    <t>РБС</t>
  </si>
  <si>
    <t xml:space="preserve">ВСЕГО </t>
  </si>
  <si>
    <t>Таблица 2</t>
  </si>
  <si>
    <t>библиотечным обслуживанием</t>
  </si>
  <si>
    <t>% охвата населения библ.обслуж.</t>
  </si>
  <si>
    <t>"+  -"</t>
  </si>
  <si>
    <t>Эвено-Бытантай</t>
  </si>
  <si>
    <t>Таблица 2.1</t>
  </si>
  <si>
    <t>из них</t>
  </si>
  <si>
    <t>Читаемость</t>
  </si>
  <si>
    <t>до 14 лет</t>
  </si>
  <si>
    <t>от 15-24</t>
  </si>
  <si>
    <t>Эвено-Бытантайская</t>
  </si>
  <si>
    <t>Итого по ЦБС:</t>
  </si>
  <si>
    <t xml:space="preserve">Таблица 2.2 </t>
  </si>
  <si>
    <t>из общего</t>
  </si>
  <si>
    <t>числа</t>
  </si>
  <si>
    <t>в с/местн.</t>
  </si>
  <si>
    <t>Таблица 3</t>
  </si>
  <si>
    <t>Число посещений. Посещаемость</t>
  </si>
  <si>
    <t>Число посещений</t>
  </si>
  <si>
    <t>Посещаемость</t>
  </si>
  <si>
    <t>Таблица 4.</t>
  </si>
  <si>
    <t>Движение библиотечного фонда .</t>
  </si>
  <si>
    <t xml:space="preserve">Сост. на </t>
  </si>
  <si>
    <t>Поступило</t>
  </si>
  <si>
    <t>Выбыло</t>
  </si>
  <si>
    <t>Сост. на</t>
  </si>
  <si>
    <t>(экз)</t>
  </si>
  <si>
    <t>(экз.)</t>
  </si>
  <si>
    <t>Мегино-Кангаласская</t>
  </si>
  <si>
    <t xml:space="preserve">Таблица 4.1 </t>
  </si>
  <si>
    <t>в городе</t>
  </si>
  <si>
    <t>в сельск.местн.</t>
  </si>
  <si>
    <t>Таблица 4.2</t>
  </si>
  <si>
    <t>Поступление в библиотечный фонд (экз.)</t>
  </si>
  <si>
    <t>в том числе</t>
  </si>
  <si>
    <t>на яз.</t>
  </si>
  <si>
    <t>на</t>
  </si>
  <si>
    <t>нар.РФ</t>
  </si>
  <si>
    <t>док.</t>
  </si>
  <si>
    <t>кр.рус.яз.</t>
  </si>
  <si>
    <t>Таблица 5</t>
  </si>
  <si>
    <t>Относительные показатели библиотек республики</t>
  </si>
  <si>
    <t>Таблица 6</t>
  </si>
  <si>
    <t>на селе.</t>
  </si>
  <si>
    <t>Таблица 7</t>
  </si>
  <si>
    <t>Общие сведения.</t>
  </si>
  <si>
    <t>Характеристика помещений библиотек республики.</t>
  </si>
  <si>
    <t>биб-к</t>
  </si>
  <si>
    <t xml:space="preserve">Абыйская </t>
  </si>
  <si>
    <t xml:space="preserve">Алданская </t>
  </si>
  <si>
    <t xml:space="preserve">Аллаиховская </t>
  </si>
  <si>
    <t xml:space="preserve">Амгинская </t>
  </si>
  <si>
    <t xml:space="preserve">Анабарская </t>
  </si>
  <si>
    <t xml:space="preserve">Булунская </t>
  </si>
  <si>
    <t xml:space="preserve">Верхневилюйская </t>
  </si>
  <si>
    <t xml:space="preserve">Верхнеколымская </t>
  </si>
  <si>
    <t xml:space="preserve">Верхоянская </t>
  </si>
  <si>
    <t xml:space="preserve">Вилюйская </t>
  </si>
  <si>
    <t xml:space="preserve">Горная </t>
  </si>
  <si>
    <t xml:space="preserve">Жиганская </t>
  </si>
  <si>
    <t xml:space="preserve">Кобяйская </t>
  </si>
  <si>
    <t xml:space="preserve">Ленская </t>
  </si>
  <si>
    <t xml:space="preserve">Мегино-Кангаласская </t>
  </si>
  <si>
    <t xml:space="preserve">Момская </t>
  </si>
  <si>
    <t xml:space="preserve">Намская </t>
  </si>
  <si>
    <t xml:space="preserve">Нижнеколымская </t>
  </si>
  <si>
    <t xml:space="preserve">Нюрбинская </t>
  </si>
  <si>
    <t xml:space="preserve">Оймяконская </t>
  </si>
  <si>
    <t xml:space="preserve">Олекминская </t>
  </si>
  <si>
    <t xml:space="preserve">Оленекская </t>
  </si>
  <si>
    <t xml:space="preserve">Среднеколымская </t>
  </si>
  <si>
    <t xml:space="preserve">Сунтарская </t>
  </si>
  <si>
    <t xml:space="preserve">Таттинская </t>
  </si>
  <si>
    <t xml:space="preserve">Томпонская </t>
  </si>
  <si>
    <t xml:space="preserve">Усть-Майская </t>
  </si>
  <si>
    <t xml:space="preserve">Усть-Янская </t>
  </si>
  <si>
    <t xml:space="preserve">Хангаласская </t>
  </si>
  <si>
    <t xml:space="preserve">Чурапчинская </t>
  </si>
  <si>
    <t xml:space="preserve">Мирнинская </t>
  </si>
  <si>
    <t xml:space="preserve">Нерюнгринская </t>
  </si>
  <si>
    <t xml:space="preserve">Якутская </t>
  </si>
  <si>
    <t xml:space="preserve">Эвено-Бытантайская </t>
  </si>
  <si>
    <t>ВСЕГО:</t>
  </si>
  <si>
    <t>Таблица 8</t>
  </si>
  <si>
    <t>Материально-техническая база библиотек республики.</t>
  </si>
  <si>
    <t>Количество технических средств, средств связи.</t>
  </si>
  <si>
    <t>кол-во</t>
  </si>
  <si>
    <t>число библиотек, имеющих</t>
  </si>
  <si>
    <t>число</t>
  </si>
  <si>
    <t>коп.-множ.</t>
  </si>
  <si>
    <t>доступ</t>
  </si>
  <si>
    <t>технику</t>
  </si>
  <si>
    <t>в</t>
  </si>
  <si>
    <t>Интернет</t>
  </si>
  <si>
    <t xml:space="preserve">Усть-Алданская </t>
  </si>
  <si>
    <t>ИТОГО по ЦБС</t>
  </si>
  <si>
    <t>ВСЕГО</t>
  </si>
  <si>
    <t>Таблица 8.1</t>
  </si>
  <si>
    <t>Материально-техническая база библиотек на селе.</t>
  </si>
  <si>
    <t>Персонал библиотек республики.</t>
  </si>
  <si>
    <t>Числ.</t>
  </si>
  <si>
    <t>в т.ч.</t>
  </si>
  <si>
    <t>из них имеют</t>
  </si>
  <si>
    <t>со стажем работы</t>
  </si>
  <si>
    <t>раб-ков</t>
  </si>
  <si>
    <t>биб.раб.</t>
  </si>
  <si>
    <t>высшее</t>
  </si>
  <si>
    <t>среднее</t>
  </si>
  <si>
    <t>от 3 до</t>
  </si>
  <si>
    <t xml:space="preserve">от 6 до </t>
  </si>
  <si>
    <t>свыше</t>
  </si>
  <si>
    <t>обр.</t>
  </si>
  <si>
    <t>библ.</t>
  </si>
  <si>
    <t>спец.</t>
  </si>
  <si>
    <t>6 лет</t>
  </si>
  <si>
    <t>10 лет</t>
  </si>
  <si>
    <t>Таблица 9</t>
  </si>
  <si>
    <t>Таблица 9.1</t>
  </si>
  <si>
    <t>Персонал библиотек  (из общего числа- в сельской местности)</t>
  </si>
  <si>
    <t>Книгообеспечен
ность жителей</t>
  </si>
  <si>
    <t>Обращаемость
библ.фонда</t>
  </si>
  <si>
    <t>Обновляемость
библ.фонда</t>
  </si>
  <si>
    <t>Книгообеспечен
ность читателей</t>
  </si>
  <si>
    <t>Общая
площадь
(кв.м.)</t>
  </si>
  <si>
    <t>арендо-
ванных
(ед.)</t>
  </si>
  <si>
    <t>аварий-
ных
(ед.)</t>
  </si>
  <si>
    <t>Кол-во
биб-к всего</t>
  </si>
  <si>
    <t>требуют
кап.ремонт
(ед.)</t>
  </si>
  <si>
    <t>кол-во пользователей</t>
  </si>
  <si>
    <t xml:space="preserve">Количество пользователей и процент охвата населения </t>
  </si>
  <si>
    <t xml:space="preserve">Количество пользователей </t>
  </si>
  <si>
    <t>Количество пользователей в сельской местности</t>
  </si>
  <si>
    <t xml:space="preserve">Библиотечный фонд </t>
  </si>
  <si>
    <t>ГБ ГП "г.Нерюнгри "</t>
  </si>
  <si>
    <t>Население ( чел.)</t>
  </si>
  <si>
    <t>сайт</t>
  </si>
  <si>
    <t>Сунтарская ПБ</t>
  </si>
  <si>
    <t>Б-ка ГО "Жатай"</t>
  </si>
  <si>
    <t>Таблица 11</t>
  </si>
  <si>
    <t>Информационное обслуживание</t>
  </si>
  <si>
    <t>39.</t>
  </si>
  <si>
    <t>печ.изд.</t>
  </si>
  <si>
    <t>док. На</t>
  </si>
  <si>
    <t>др.вид.</t>
  </si>
  <si>
    <t>неопуб.</t>
  </si>
  <si>
    <t>эл.док.</t>
  </si>
  <si>
    <t>удал. польз</t>
  </si>
  <si>
    <t>удал. польз.</t>
  </si>
  <si>
    <t xml:space="preserve">для </t>
  </si>
  <si>
    <t>оцифр.</t>
  </si>
  <si>
    <t>фонда</t>
  </si>
  <si>
    <t>для</t>
  </si>
  <si>
    <t>документов</t>
  </si>
  <si>
    <t>МБА,   ММБА</t>
  </si>
  <si>
    <t>вирт.    Чит.     Залы</t>
  </si>
  <si>
    <t>ЭК</t>
  </si>
  <si>
    <t>Число</t>
  </si>
  <si>
    <t>б-к,</t>
  </si>
  <si>
    <t xml:space="preserve">б-к, </t>
  </si>
  <si>
    <t>ЭБ</t>
  </si>
  <si>
    <t>в откр.</t>
  </si>
  <si>
    <t>доступе</t>
  </si>
  <si>
    <t>сетевые</t>
  </si>
  <si>
    <t>лиценз.</t>
  </si>
  <si>
    <t>Объем</t>
  </si>
  <si>
    <t>Электронные (сетевые) ресурсы</t>
  </si>
  <si>
    <t>Таблица 10</t>
  </si>
  <si>
    <t>съемн</t>
  </si>
  <si>
    <t>Мегино-Канг.</t>
  </si>
  <si>
    <t>посад.</t>
  </si>
  <si>
    <t>мест</t>
  </si>
  <si>
    <t>для польз.</t>
  </si>
  <si>
    <t>компьют.</t>
  </si>
  <si>
    <t>Число обращений удал. польз.</t>
  </si>
  <si>
    <t>Из них обращений к сайту</t>
  </si>
  <si>
    <t>Изготовлено и выдано копий</t>
  </si>
  <si>
    <t>Выполнено справок и консульт.</t>
  </si>
  <si>
    <t>Выдача документов из фондов библиотек</t>
  </si>
  <si>
    <t>прочие</t>
  </si>
  <si>
    <t>до 3</t>
  </si>
  <si>
    <t>лет</t>
  </si>
  <si>
    <t>инсталл.</t>
  </si>
  <si>
    <t>созд.</t>
  </si>
  <si>
    <t>им.</t>
  </si>
  <si>
    <t>к ЭК</t>
  </si>
  <si>
    <t>через</t>
  </si>
  <si>
    <t>Инт.</t>
  </si>
  <si>
    <t>пред.</t>
  </si>
  <si>
    <t>или стр.</t>
  </si>
  <si>
    <t>яз.</t>
  </si>
  <si>
    <t>иностр.</t>
  </si>
  <si>
    <t>от 15-30</t>
  </si>
  <si>
    <t>Дюллюкю Ввил.</t>
  </si>
  <si>
    <t xml:space="preserve">число </t>
  </si>
  <si>
    <t xml:space="preserve">с Инт. </t>
  </si>
  <si>
    <t>комп.</t>
  </si>
  <si>
    <t>коп.-</t>
  </si>
  <si>
    <t>множ.</t>
  </si>
  <si>
    <t xml:space="preserve"> Хоринская Ввил.</t>
  </si>
  <si>
    <t>Хоринская Ввил.</t>
  </si>
  <si>
    <t>Хоринская  Ввил.</t>
  </si>
  <si>
    <t>Дюллюкю  Ввил.</t>
  </si>
  <si>
    <t xml:space="preserve">Хоринская Ввил.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</si>
</sst>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&quot;   &quot;"/>
    <numFmt numFmtId="171" formatCode="\M\o\n\t\h\ \D.\y\y\y\y"/>
  </numFmts>
  <fonts count="47">
    <font>
      <sz val="10"/>
      <name val="Arial Cyr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0"/>
      <name val="MS Sans Serif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37"/>
      <name val="Times New Roman"/>
      <family val="1"/>
    </font>
    <font>
      <i/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 Cyr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yr"/>
      <family val="2"/>
    </font>
    <font>
      <sz val="11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Courier New Cyr"/>
      <family val="0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1" fillId="0" borderId="0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 locked="0"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/>
    </xf>
    <xf numFmtId="0" fontId="0" fillId="0" borderId="0">
      <alignment/>
      <protection/>
    </xf>
    <xf numFmtId="0" fontId="41" fillId="0" borderId="0">
      <alignment/>
      <protection locked="0"/>
    </xf>
    <xf numFmtId="0" fontId="41" fillId="0" borderId="1">
      <alignment/>
      <protection locked="0"/>
    </xf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4" fillId="20" borderId="3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0" fontId="25" fillId="20" borderId="2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21" borderId="8" applyNumberFormat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5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/>
      <protection/>
    </xf>
    <xf numFmtId="164" fontId="3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10" fillId="0" borderId="14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14" fontId="2" fillId="0" borderId="14" xfId="0" applyNumberFormat="1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1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horizontal="left"/>
    </xf>
    <xf numFmtId="0" fontId="17" fillId="0" borderId="15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10" fillId="0" borderId="15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22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164" fontId="3" fillId="0" borderId="15" xfId="0" applyNumberFormat="1" applyFont="1" applyBorder="1" applyAlignment="1">
      <alignment horizontal="right"/>
    </xf>
    <xf numFmtId="0" fontId="3" fillId="0" borderId="15" xfId="109" applyNumberFormat="1" applyFont="1" applyFill="1" applyBorder="1" applyAlignment="1" applyProtection="1">
      <alignment vertical="top"/>
      <protection/>
    </xf>
    <xf numFmtId="164" fontId="2" fillId="0" borderId="16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24" borderId="15" xfId="0" applyFont="1" applyFill="1" applyBorder="1" applyAlignment="1">
      <alignment/>
    </xf>
    <xf numFmtId="0" fontId="2" fillId="0" borderId="17" xfId="0" applyFont="1" applyFill="1" applyBorder="1" applyAlignment="1" applyProtection="1">
      <alignment/>
      <protection/>
    </xf>
    <xf numFmtId="1" fontId="3" fillId="0" borderId="15" xfId="0" applyNumberFormat="1" applyFont="1" applyBorder="1" applyAlignment="1">
      <alignment horizontal="right"/>
    </xf>
    <xf numFmtId="1" fontId="2" fillId="0" borderId="15" xfId="0" applyNumberFormat="1" applyFont="1" applyFill="1" applyBorder="1" applyAlignment="1" applyProtection="1">
      <alignment/>
      <protection/>
    </xf>
    <xf numFmtId="1" fontId="2" fillId="0" borderId="16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3" fillId="0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6" fillId="24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0" fontId="12" fillId="0" borderId="15" xfId="0" applyFont="1" applyBorder="1" applyAlignment="1">
      <alignment horizontal="right" vertical="top" wrapText="1"/>
    </xf>
    <xf numFmtId="0" fontId="3" fillId="0" borderId="17" xfId="0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4" fillId="0" borderId="15" xfId="0" applyFont="1" applyBorder="1" applyAlignment="1">
      <alignment/>
    </xf>
    <xf numFmtId="0" fontId="12" fillId="0" borderId="15" xfId="0" applyFont="1" applyBorder="1" applyAlignment="1">
      <alignment horizontal="right" vertical="center" wrapText="1"/>
    </xf>
    <xf numFmtId="0" fontId="3" fillId="25" borderId="15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16" fillId="25" borderId="15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16" fillId="0" borderId="17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>
      <alignment/>
    </xf>
    <xf numFmtId="0" fontId="12" fillId="24" borderId="1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3" fillId="0" borderId="15" xfId="103" applyFont="1" applyFill="1" applyBorder="1" applyProtection="1">
      <alignment/>
      <protection/>
    </xf>
    <xf numFmtId="0" fontId="2" fillId="0" borderId="15" xfId="103" applyFont="1" applyFill="1" applyBorder="1" applyProtection="1">
      <alignment/>
      <protection/>
    </xf>
    <xf numFmtId="0" fontId="44" fillId="0" borderId="15" xfId="102" applyBorder="1">
      <alignment/>
      <protection/>
    </xf>
    <xf numFmtId="0" fontId="45" fillId="0" borderId="15" xfId="102" applyFont="1" applyBorder="1">
      <alignment/>
      <protection/>
    </xf>
    <xf numFmtId="0" fontId="3" fillId="25" borderId="0" xfId="0" applyFont="1" applyFill="1" applyAlignment="1">
      <alignment/>
    </xf>
    <xf numFmtId="0" fontId="4" fillId="0" borderId="0" xfId="0" applyFont="1" applyAlignment="1">
      <alignment/>
    </xf>
    <xf numFmtId="164" fontId="2" fillId="0" borderId="15" xfId="0" applyNumberFormat="1" applyFont="1" applyFill="1" applyBorder="1" applyAlignment="1">
      <alignment/>
    </xf>
    <xf numFmtId="0" fontId="1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/>
    </xf>
    <xf numFmtId="0" fontId="13" fillId="0" borderId="17" xfId="0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3" fillId="25" borderId="15" xfId="103" applyFont="1" applyFill="1" applyBorder="1" applyProtection="1">
      <alignment/>
      <protection/>
    </xf>
    <xf numFmtId="1" fontId="2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16" fillId="25" borderId="12" xfId="0" applyFont="1" applyFill="1" applyBorder="1" applyAlignment="1">
      <alignment horizontal="center" wrapText="1"/>
    </xf>
    <xf numFmtId="0" fontId="17" fillId="25" borderId="12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17" fillId="25" borderId="13" xfId="0" applyFont="1" applyFill="1" applyBorder="1" applyAlignment="1">
      <alignment horizontal="center"/>
    </xf>
    <xf numFmtId="0" fontId="17" fillId="25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3" fillId="25" borderId="14" xfId="0" applyFont="1" applyFill="1" applyBorder="1" applyAlignment="1" applyProtection="1">
      <alignment/>
      <protection/>
    </xf>
    <xf numFmtId="0" fontId="17" fillId="25" borderId="18" xfId="0" applyFont="1" applyFill="1" applyBorder="1" applyAlignment="1">
      <alignment horizontal="center"/>
    </xf>
    <xf numFmtId="0" fontId="7" fillId="24" borderId="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/>
    </xf>
    <xf numFmtId="0" fontId="3" fillId="0" borderId="24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7" fillId="0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15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0" fillId="25" borderId="15" xfId="0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_Forma" xfId="52"/>
    <cellStyle name="Comma_Forma" xfId="53"/>
    <cellStyle name="Currency" xfId="54"/>
    <cellStyle name="Currency [0]_Forma" xfId="55"/>
    <cellStyle name="Currency_Forma" xfId="56"/>
    <cellStyle name="Date" xfId="57"/>
    <cellStyle name="Fixed" xfId="58"/>
    <cellStyle name="Heading1" xfId="59"/>
    <cellStyle name="Heading2" xfId="60"/>
    <cellStyle name="Îáű÷íűé_ÂŰŐÎÄ" xfId="61"/>
    <cellStyle name="Normal_Forma" xfId="62"/>
    <cellStyle name="Percent" xfId="63"/>
    <cellStyle name="Total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3" xfId="104"/>
    <cellStyle name="Обычный 3" xfId="105"/>
    <cellStyle name="Обычный 4" xfId="106"/>
    <cellStyle name="Обычный 5" xfId="107"/>
    <cellStyle name="Обычный 6" xfId="108"/>
    <cellStyle name="Обычный_Лист1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3"/>
  <sheetViews>
    <sheetView zoomScalePageLayoutView="0" workbookViewId="0" topLeftCell="A25">
      <selection activeCell="E42" sqref="E42"/>
    </sheetView>
  </sheetViews>
  <sheetFormatPr defaultColWidth="9.00390625" defaultRowHeight="12.75"/>
  <cols>
    <col min="1" max="1" width="5.625" style="0" customWidth="1"/>
    <col min="2" max="2" width="18.00390625" style="0" customWidth="1"/>
  </cols>
  <sheetData>
    <row r="1" ht="12.75">
      <c r="I1" s="1" t="s">
        <v>0</v>
      </c>
    </row>
    <row r="2" spans="1:9" ht="15">
      <c r="A2" s="183" t="s">
        <v>1</v>
      </c>
      <c r="B2" s="184"/>
      <c r="C2" s="184"/>
      <c r="D2" s="184"/>
      <c r="E2" s="184"/>
      <c r="F2" s="184"/>
      <c r="G2" s="184"/>
      <c r="H2" s="184"/>
      <c r="I2" s="184"/>
    </row>
    <row r="3" spans="1:9" ht="12.75">
      <c r="A3" s="2"/>
      <c r="B3" s="2"/>
      <c r="C3" s="2"/>
      <c r="D3" s="3"/>
      <c r="E3" s="2"/>
      <c r="F3" s="2"/>
      <c r="G3" s="2"/>
      <c r="H3" s="2"/>
      <c r="I3" s="4"/>
    </row>
    <row r="4" spans="1:9" ht="12.75">
      <c r="A4" s="5" t="s">
        <v>2</v>
      </c>
      <c r="B4" s="5" t="s">
        <v>3</v>
      </c>
      <c r="C4" s="185" t="s">
        <v>189</v>
      </c>
      <c r="D4" s="186"/>
      <c r="E4" s="186"/>
      <c r="F4" s="185" t="s">
        <v>4</v>
      </c>
      <c r="G4" s="187"/>
      <c r="H4" s="186"/>
      <c r="I4" s="188"/>
    </row>
    <row r="5" spans="1:9" ht="12.75">
      <c r="A5" s="6"/>
      <c r="B5" s="6"/>
      <c r="C5" s="7" t="s">
        <v>5</v>
      </c>
      <c r="D5" s="7" t="s">
        <v>6</v>
      </c>
      <c r="E5" s="7" t="s">
        <v>7</v>
      </c>
      <c r="F5" s="189">
        <v>2015</v>
      </c>
      <c r="G5" s="190"/>
      <c r="H5" s="189">
        <v>2016</v>
      </c>
      <c r="I5" s="190"/>
    </row>
    <row r="6" spans="1:9" ht="12.75">
      <c r="A6" s="8"/>
      <c r="B6" s="9"/>
      <c r="C6" s="6"/>
      <c r="D6" s="6"/>
      <c r="E6" s="6"/>
      <c r="F6" s="7" t="s">
        <v>8</v>
      </c>
      <c r="G6" s="10" t="s">
        <v>9</v>
      </c>
      <c r="H6" s="11" t="s">
        <v>8</v>
      </c>
      <c r="I6" s="10" t="s">
        <v>9</v>
      </c>
    </row>
    <row r="7" spans="1:9" ht="12.75">
      <c r="A7" s="8"/>
      <c r="B7" s="9"/>
      <c r="C7" s="6"/>
      <c r="D7" s="6"/>
      <c r="E7" s="6"/>
      <c r="F7" s="12"/>
      <c r="G7" s="13" t="s">
        <v>10</v>
      </c>
      <c r="H7" s="14"/>
      <c r="I7" s="13" t="s">
        <v>11</v>
      </c>
    </row>
    <row r="8" spans="1:9" ht="12.75">
      <c r="A8" s="15"/>
      <c r="B8" s="16"/>
      <c r="C8" s="17"/>
      <c r="D8" s="17"/>
      <c r="E8" s="17"/>
      <c r="F8" s="18"/>
      <c r="G8" s="19" t="s">
        <v>12</v>
      </c>
      <c r="H8" s="20"/>
      <c r="I8" s="19" t="s">
        <v>13</v>
      </c>
    </row>
    <row r="9" spans="1:9" ht="12.75">
      <c r="A9" s="21">
        <v>1</v>
      </c>
      <c r="B9" s="21" t="s">
        <v>14</v>
      </c>
      <c r="C9" s="21">
        <v>4.1</v>
      </c>
      <c r="D9" s="22">
        <v>2.1</v>
      </c>
      <c r="E9" s="22">
        <v>2</v>
      </c>
      <c r="F9" s="149">
        <v>8</v>
      </c>
      <c r="G9" s="37">
        <v>6</v>
      </c>
      <c r="H9" s="124">
        <v>8</v>
      </c>
      <c r="I9" s="24">
        <v>6</v>
      </c>
    </row>
    <row r="10" spans="1:9" ht="12.75">
      <c r="A10" s="21">
        <v>2</v>
      </c>
      <c r="B10" s="21" t="s">
        <v>15</v>
      </c>
      <c r="C10" s="21">
        <v>40.4</v>
      </c>
      <c r="D10" s="126">
        <v>36.2</v>
      </c>
      <c r="E10" s="118">
        <v>4.2</v>
      </c>
      <c r="F10" s="149">
        <v>18</v>
      </c>
      <c r="G10" s="37">
        <v>8</v>
      </c>
      <c r="H10" s="124">
        <v>18</v>
      </c>
      <c r="I10" s="24">
        <v>8</v>
      </c>
    </row>
    <row r="11" spans="1:9" ht="12.75">
      <c r="A11" s="21">
        <v>3</v>
      </c>
      <c r="B11" s="21" t="s">
        <v>16</v>
      </c>
      <c r="C11" s="21">
        <v>2.7</v>
      </c>
      <c r="D11" s="126">
        <v>2.1</v>
      </c>
      <c r="E11" s="118">
        <v>0.6</v>
      </c>
      <c r="F11" s="149">
        <v>6</v>
      </c>
      <c r="G11" s="37">
        <v>4</v>
      </c>
      <c r="H11" s="124">
        <v>6</v>
      </c>
      <c r="I11" s="24">
        <v>4</v>
      </c>
    </row>
    <row r="12" spans="1:9" ht="12.75">
      <c r="A12" s="21">
        <v>4</v>
      </c>
      <c r="B12" s="21" t="s">
        <v>17</v>
      </c>
      <c r="C12" s="21">
        <v>16.7</v>
      </c>
      <c r="D12" s="22"/>
      <c r="E12" s="22">
        <v>16.7</v>
      </c>
      <c r="F12" s="149">
        <v>16</v>
      </c>
      <c r="G12" s="37">
        <v>16</v>
      </c>
      <c r="H12" s="124">
        <v>16</v>
      </c>
      <c r="I12" s="24">
        <v>16</v>
      </c>
    </row>
    <row r="13" spans="1:9" ht="12.75">
      <c r="A13" s="21">
        <v>5</v>
      </c>
      <c r="B13" s="21" t="s">
        <v>18</v>
      </c>
      <c r="C13" s="21">
        <f>D13+E13</f>
        <v>3.4</v>
      </c>
      <c r="D13" s="22"/>
      <c r="E13" s="22">
        <v>3.4</v>
      </c>
      <c r="F13" s="149">
        <v>3</v>
      </c>
      <c r="G13" s="37">
        <v>3</v>
      </c>
      <c r="H13" s="124">
        <v>3</v>
      </c>
      <c r="I13" s="24">
        <v>3</v>
      </c>
    </row>
    <row r="14" spans="1:9" ht="12.75">
      <c r="A14" s="21">
        <v>6</v>
      </c>
      <c r="B14" s="21" t="s">
        <v>19</v>
      </c>
      <c r="C14" s="21">
        <v>8.4</v>
      </c>
      <c r="D14" s="22">
        <v>4.6</v>
      </c>
      <c r="E14" s="22">
        <v>3.8</v>
      </c>
      <c r="F14" s="149">
        <v>8</v>
      </c>
      <c r="G14" s="37">
        <v>6</v>
      </c>
      <c r="H14" s="124">
        <v>8</v>
      </c>
      <c r="I14" s="24">
        <v>6</v>
      </c>
    </row>
    <row r="15" spans="1:9" ht="12.75">
      <c r="A15" s="21">
        <v>7</v>
      </c>
      <c r="B15" s="21" t="s">
        <v>20</v>
      </c>
      <c r="C15" s="21">
        <v>20.9</v>
      </c>
      <c r="D15" s="22"/>
      <c r="E15" s="22">
        <v>20.9</v>
      </c>
      <c r="F15" s="149">
        <v>22</v>
      </c>
      <c r="G15" s="37">
        <v>22</v>
      </c>
      <c r="H15" s="124">
        <v>21</v>
      </c>
      <c r="I15" s="124">
        <v>21</v>
      </c>
    </row>
    <row r="16" spans="1:9" ht="12.75">
      <c r="A16" s="21">
        <v>8</v>
      </c>
      <c r="B16" s="21" t="s">
        <v>21</v>
      </c>
      <c r="C16" s="21">
        <v>4.3</v>
      </c>
      <c r="D16" s="22">
        <v>2.9</v>
      </c>
      <c r="E16" s="22">
        <v>1.4</v>
      </c>
      <c r="F16" s="149">
        <v>7</v>
      </c>
      <c r="G16" s="37">
        <v>5</v>
      </c>
      <c r="H16" s="124">
        <v>7</v>
      </c>
      <c r="I16" s="24">
        <v>5</v>
      </c>
    </row>
    <row r="17" spans="1:9" ht="12.75">
      <c r="A17" s="21">
        <v>9</v>
      </c>
      <c r="B17" s="21" t="s">
        <v>22</v>
      </c>
      <c r="C17" s="21">
        <v>11.4</v>
      </c>
      <c r="D17" s="22">
        <v>5</v>
      </c>
      <c r="E17" s="22">
        <v>6.4</v>
      </c>
      <c r="F17" s="149">
        <v>17</v>
      </c>
      <c r="G17" s="37">
        <v>13</v>
      </c>
      <c r="H17" s="124">
        <v>17</v>
      </c>
      <c r="I17" s="124">
        <v>13</v>
      </c>
    </row>
    <row r="18" spans="1:9" ht="12.75">
      <c r="A18" s="21">
        <v>10</v>
      </c>
      <c r="B18" s="21" t="s">
        <v>23</v>
      </c>
      <c r="C18" s="21">
        <v>24.8</v>
      </c>
      <c r="D18" s="22">
        <v>13.5</v>
      </c>
      <c r="E18" s="22">
        <v>11.3</v>
      </c>
      <c r="F18" s="149">
        <v>25</v>
      </c>
      <c r="G18" s="37">
        <v>20</v>
      </c>
      <c r="H18" s="124">
        <v>25</v>
      </c>
      <c r="I18" s="24">
        <v>20</v>
      </c>
    </row>
    <row r="19" spans="1:9" ht="12.75">
      <c r="A19" s="21">
        <v>11</v>
      </c>
      <c r="B19" s="21" t="s">
        <v>24</v>
      </c>
      <c r="C19" s="21">
        <v>11.9</v>
      </c>
      <c r="D19" s="22"/>
      <c r="E19" s="22">
        <v>11.9</v>
      </c>
      <c r="F19" s="149">
        <v>10</v>
      </c>
      <c r="G19" s="37">
        <v>10</v>
      </c>
      <c r="H19" s="124">
        <v>10</v>
      </c>
      <c r="I19" s="24">
        <v>10</v>
      </c>
    </row>
    <row r="20" spans="1:9" ht="12.75">
      <c r="A20" s="21">
        <v>12</v>
      </c>
      <c r="B20" s="21" t="s">
        <v>25</v>
      </c>
      <c r="C20" s="21">
        <v>4.3</v>
      </c>
      <c r="D20" s="22"/>
      <c r="E20" s="22">
        <v>4.3</v>
      </c>
      <c r="F20" s="149">
        <v>5</v>
      </c>
      <c r="G20" s="37">
        <v>5</v>
      </c>
      <c r="H20" s="124">
        <v>5</v>
      </c>
      <c r="I20" s="124">
        <v>5</v>
      </c>
    </row>
    <row r="21" spans="1:9" ht="12.75">
      <c r="A21" s="21">
        <v>13</v>
      </c>
      <c r="B21" s="21" t="s">
        <v>26</v>
      </c>
      <c r="C21" s="21">
        <v>12.8</v>
      </c>
      <c r="D21" s="22">
        <v>4</v>
      </c>
      <c r="E21" s="22">
        <v>8.8</v>
      </c>
      <c r="F21" s="150">
        <v>17</v>
      </c>
      <c r="G21" s="124">
        <v>15</v>
      </c>
      <c r="H21" s="124">
        <v>17</v>
      </c>
      <c r="I21" s="124">
        <v>15</v>
      </c>
    </row>
    <row r="22" spans="1:9" ht="12.75">
      <c r="A22" s="21">
        <v>14</v>
      </c>
      <c r="B22" s="21" t="s">
        <v>27</v>
      </c>
      <c r="C22" s="21">
        <v>37.6</v>
      </c>
      <c r="D22" s="25">
        <v>32.7</v>
      </c>
      <c r="E22" s="22">
        <v>4.9</v>
      </c>
      <c r="F22" s="149">
        <v>23</v>
      </c>
      <c r="G22" s="37">
        <v>14</v>
      </c>
      <c r="H22" s="124">
        <v>22</v>
      </c>
      <c r="I22" s="24">
        <v>14</v>
      </c>
    </row>
    <row r="23" spans="1:9" ht="12.75">
      <c r="A23" s="21">
        <v>15</v>
      </c>
      <c r="B23" s="21" t="s">
        <v>28</v>
      </c>
      <c r="C23" s="21">
        <v>30.6</v>
      </c>
      <c r="D23" s="22">
        <v>3.7</v>
      </c>
      <c r="E23" s="22">
        <v>26.9</v>
      </c>
      <c r="F23" s="149">
        <v>2</v>
      </c>
      <c r="G23" s="37">
        <v>2</v>
      </c>
      <c r="H23" s="124">
        <v>2</v>
      </c>
      <c r="I23" s="24">
        <v>2</v>
      </c>
    </row>
    <row r="24" spans="1:9" ht="12.75">
      <c r="A24" s="21">
        <v>16</v>
      </c>
      <c r="B24" s="21" t="s">
        <v>29</v>
      </c>
      <c r="C24" s="21">
        <v>4.1</v>
      </c>
      <c r="D24" s="22"/>
      <c r="E24" s="22">
        <v>4.1</v>
      </c>
      <c r="F24" s="149">
        <v>7</v>
      </c>
      <c r="G24" s="37">
        <v>7</v>
      </c>
      <c r="H24" s="124">
        <v>7</v>
      </c>
      <c r="I24" s="24">
        <v>7</v>
      </c>
    </row>
    <row r="25" spans="1:9" ht="12.75">
      <c r="A25" s="21">
        <v>17</v>
      </c>
      <c r="B25" s="21" t="s">
        <v>30</v>
      </c>
      <c r="C25" s="21">
        <v>24.2</v>
      </c>
      <c r="D25" s="22"/>
      <c r="E25" s="22">
        <v>24.2</v>
      </c>
      <c r="F25" s="149">
        <v>20</v>
      </c>
      <c r="G25" s="37">
        <v>20</v>
      </c>
      <c r="H25" s="124">
        <v>20</v>
      </c>
      <c r="I25" s="24">
        <v>20</v>
      </c>
    </row>
    <row r="26" spans="1:9" ht="12.75">
      <c r="A26" s="21">
        <v>18</v>
      </c>
      <c r="B26" s="21" t="s">
        <v>31</v>
      </c>
      <c r="C26" s="21">
        <v>4.4</v>
      </c>
      <c r="D26" s="22">
        <v>2.6</v>
      </c>
      <c r="E26" s="22">
        <v>1.8</v>
      </c>
      <c r="F26" s="149">
        <v>6</v>
      </c>
      <c r="G26" s="37">
        <v>3</v>
      </c>
      <c r="H26" s="124">
        <v>6</v>
      </c>
      <c r="I26" s="124">
        <v>3</v>
      </c>
    </row>
    <row r="27" spans="1:9" ht="12.75">
      <c r="A27" s="21">
        <v>19</v>
      </c>
      <c r="B27" s="21" t="s">
        <v>32</v>
      </c>
      <c r="C27" s="21">
        <v>24.3</v>
      </c>
      <c r="D27" s="22">
        <v>9.9</v>
      </c>
      <c r="E27" s="22">
        <v>14.4</v>
      </c>
      <c r="F27" s="149">
        <v>24</v>
      </c>
      <c r="G27" s="37">
        <v>20</v>
      </c>
      <c r="H27" s="133">
        <v>24</v>
      </c>
      <c r="I27" s="124">
        <v>20</v>
      </c>
    </row>
    <row r="28" spans="1:9" ht="12.75">
      <c r="A28" s="21">
        <v>20</v>
      </c>
      <c r="B28" s="21" t="s">
        <v>33</v>
      </c>
      <c r="C28" s="21">
        <v>9</v>
      </c>
      <c r="D28" s="22">
        <v>6.1</v>
      </c>
      <c r="E28" s="22">
        <v>2.9</v>
      </c>
      <c r="F28" s="149">
        <v>9</v>
      </c>
      <c r="G28" s="37">
        <v>6</v>
      </c>
      <c r="H28" s="124">
        <v>9</v>
      </c>
      <c r="I28" s="24">
        <v>6</v>
      </c>
    </row>
    <row r="29" spans="1:9" ht="12.75">
      <c r="A29" s="21">
        <v>21</v>
      </c>
      <c r="B29" s="21" t="s">
        <v>34</v>
      </c>
      <c r="C29" s="21">
        <v>25.3</v>
      </c>
      <c r="D29" s="22">
        <v>9.2</v>
      </c>
      <c r="E29" s="22">
        <v>16.1</v>
      </c>
      <c r="F29" s="149">
        <v>27</v>
      </c>
      <c r="G29" s="37">
        <v>25</v>
      </c>
      <c r="H29" s="124">
        <v>27</v>
      </c>
      <c r="I29" s="124">
        <v>25</v>
      </c>
    </row>
    <row r="30" spans="1:9" ht="12.75">
      <c r="A30" s="21">
        <v>22</v>
      </c>
      <c r="B30" s="21" t="s">
        <v>35</v>
      </c>
      <c r="C30" s="21">
        <v>4</v>
      </c>
      <c r="D30" s="22"/>
      <c r="E30" s="22">
        <v>4</v>
      </c>
      <c r="F30" s="149">
        <v>5</v>
      </c>
      <c r="G30" s="37">
        <v>5</v>
      </c>
      <c r="H30" s="124">
        <v>5</v>
      </c>
      <c r="I30" s="24">
        <v>5</v>
      </c>
    </row>
    <row r="31" spans="1:9" ht="12.75">
      <c r="A31" s="21">
        <v>23</v>
      </c>
      <c r="B31" s="21" t="s">
        <v>36</v>
      </c>
      <c r="C31" s="21">
        <v>7.5</v>
      </c>
      <c r="D31" s="22">
        <v>3.5</v>
      </c>
      <c r="E31" s="22">
        <v>4</v>
      </c>
      <c r="F31" s="149">
        <v>11</v>
      </c>
      <c r="G31" s="37">
        <v>9</v>
      </c>
      <c r="H31" s="124">
        <v>11</v>
      </c>
      <c r="I31" s="124">
        <v>9</v>
      </c>
    </row>
    <row r="32" spans="1:9" ht="12.75">
      <c r="A32" s="21">
        <v>24</v>
      </c>
      <c r="B32" s="21" t="s">
        <v>37</v>
      </c>
      <c r="C32" s="21">
        <v>23.8</v>
      </c>
      <c r="D32" s="22"/>
      <c r="E32" s="22">
        <v>23.8</v>
      </c>
      <c r="F32" s="149">
        <v>19</v>
      </c>
      <c r="G32" s="37">
        <v>19</v>
      </c>
      <c r="H32" s="124">
        <v>19</v>
      </c>
      <c r="I32" s="124">
        <v>19</v>
      </c>
    </row>
    <row r="33" spans="1:9" ht="12.75">
      <c r="A33" s="21">
        <v>25</v>
      </c>
      <c r="B33" s="21" t="s">
        <v>38</v>
      </c>
      <c r="C33" s="21">
        <v>16.3</v>
      </c>
      <c r="D33" s="22"/>
      <c r="E33" s="22">
        <v>16.3</v>
      </c>
      <c r="F33" s="149">
        <v>15</v>
      </c>
      <c r="G33" s="37">
        <v>15</v>
      </c>
      <c r="H33" s="124">
        <v>15</v>
      </c>
      <c r="I33" s="24">
        <v>15</v>
      </c>
    </row>
    <row r="34" spans="1:9" ht="12.75">
      <c r="A34" s="21">
        <v>26</v>
      </c>
      <c r="B34" s="21" t="s">
        <v>39</v>
      </c>
      <c r="C34" s="21">
        <v>13.2</v>
      </c>
      <c r="D34" s="22">
        <v>7.7</v>
      </c>
      <c r="E34" s="22">
        <v>5.5</v>
      </c>
      <c r="F34" s="149">
        <v>14</v>
      </c>
      <c r="G34" s="37">
        <v>11</v>
      </c>
      <c r="H34" s="124">
        <v>13</v>
      </c>
      <c r="I34" s="124">
        <v>10</v>
      </c>
    </row>
    <row r="35" spans="1:9" ht="12.75">
      <c r="A35" s="21">
        <v>27</v>
      </c>
      <c r="B35" s="21" t="s">
        <v>40</v>
      </c>
      <c r="C35" s="21">
        <v>21</v>
      </c>
      <c r="D35" s="22"/>
      <c r="E35" s="22">
        <v>21</v>
      </c>
      <c r="F35" s="149">
        <v>29</v>
      </c>
      <c r="G35" s="37">
        <v>29</v>
      </c>
      <c r="H35" s="124">
        <v>29</v>
      </c>
      <c r="I35" s="24">
        <v>29</v>
      </c>
    </row>
    <row r="36" spans="1:9" ht="12.75">
      <c r="A36" s="21">
        <v>28</v>
      </c>
      <c r="B36" s="21" t="s">
        <v>41</v>
      </c>
      <c r="C36" s="21">
        <v>7.3</v>
      </c>
      <c r="D36" s="22">
        <v>5.2</v>
      </c>
      <c r="E36" s="22">
        <v>2.1</v>
      </c>
      <c r="F36" s="149">
        <v>12</v>
      </c>
      <c r="G36" s="37">
        <v>5</v>
      </c>
      <c r="H36" s="124">
        <v>12</v>
      </c>
      <c r="I36" s="24">
        <v>5</v>
      </c>
    </row>
    <row r="37" spans="1:9" ht="12.75">
      <c r="A37" s="21">
        <v>29</v>
      </c>
      <c r="B37" s="21" t="s">
        <v>42</v>
      </c>
      <c r="C37" s="21">
        <v>7.2</v>
      </c>
      <c r="D37" s="22">
        <v>3.9</v>
      </c>
      <c r="E37" s="22">
        <v>3.3</v>
      </c>
      <c r="F37" s="149">
        <v>9</v>
      </c>
      <c r="G37" s="37">
        <v>5</v>
      </c>
      <c r="H37" s="124">
        <v>9</v>
      </c>
      <c r="I37" s="124">
        <v>5</v>
      </c>
    </row>
    <row r="38" spans="1:9" ht="12.75">
      <c r="A38" s="21">
        <v>30</v>
      </c>
      <c r="B38" s="21" t="s">
        <v>43</v>
      </c>
      <c r="C38" s="21">
        <v>32.3</v>
      </c>
      <c r="D38" s="22">
        <v>15.3</v>
      </c>
      <c r="E38" s="22">
        <v>17</v>
      </c>
      <c r="F38" s="149">
        <v>27</v>
      </c>
      <c r="G38" s="37">
        <v>22</v>
      </c>
      <c r="H38" s="124">
        <v>27</v>
      </c>
      <c r="I38" s="24">
        <v>22</v>
      </c>
    </row>
    <row r="39" spans="1:9" ht="12.75">
      <c r="A39" s="21">
        <v>31</v>
      </c>
      <c r="B39" s="21" t="s">
        <v>44</v>
      </c>
      <c r="C39" s="21">
        <v>20.7</v>
      </c>
      <c r="D39" s="22"/>
      <c r="E39" s="22">
        <v>20.7</v>
      </c>
      <c r="F39" s="149">
        <v>19</v>
      </c>
      <c r="G39" s="37">
        <v>19</v>
      </c>
      <c r="H39" s="124">
        <v>19</v>
      </c>
      <c r="I39" s="24">
        <v>19</v>
      </c>
    </row>
    <row r="40" spans="1:9" ht="12.75">
      <c r="A40" s="21">
        <v>32</v>
      </c>
      <c r="B40" s="21" t="s">
        <v>45</v>
      </c>
      <c r="C40" s="21">
        <v>72.2</v>
      </c>
      <c r="D40" s="22">
        <v>69.7</v>
      </c>
      <c r="E40" s="22">
        <v>2.5</v>
      </c>
      <c r="F40" s="149">
        <v>12</v>
      </c>
      <c r="G40" s="37">
        <v>3</v>
      </c>
      <c r="H40" s="124">
        <v>11</v>
      </c>
      <c r="I40" s="124">
        <v>3</v>
      </c>
    </row>
    <row r="41" spans="1:9" ht="12.75">
      <c r="A41" s="21">
        <v>33</v>
      </c>
      <c r="B41" s="21" t="s">
        <v>46</v>
      </c>
      <c r="C41" s="21">
        <v>75.9</v>
      </c>
      <c r="D41" s="22">
        <v>74.7</v>
      </c>
      <c r="E41" s="22">
        <v>1.2</v>
      </c>
      <c r="F41" s="149">
        <v>8</v>
      </c>
      <c r="G41" s="37">
        <v>2</v>
      </c>
      <c r="H41" s="124">
        <v>8</v>
      </c>
      <c r="I41" s="24">
        <v>2</v>
      </c>
    </row>
    <row r="42" spans="1:9" ht="12.75">
      <c r="A42" s="21">
        <v>34</v>
      </c>
      <c r="B42" s="21" t="s">
        <v>47</v>
      </c>
      <c r="C42" s="21">
        <v>320.6</v>
      </c>
      <c r="D42" s="22">
        <v>303.8</v>
      </c>
      <c r="E42" s="22">
        <v>16.8</v>
      </c>
      <c r="F42" s="149">
        <v>16</v>
      </c>
      <c r="G42" s="37">
        <v>4</v>
      </c>
      <c r="H42" s="124">
        <v>16</v>
      </c>
      <c r="I42" s="24">
        <v>4</v>
      </c>
    </row>
    <row r="43" spans="1:9" ht="13.5" customHeight="1">
      <c r="A43" s="21">
        <v>35</v>
      </c>
      <c r="B43" s="21" t="s">
        <v>48</v>
      </c>
      <c r="C43" s="21">
        <f>D43+E43</f>
        <v>2.8</v>
      </c>
      <c r="D43" s="22"/>
      <c r="E43" s="22">
        <v>2.8</v>
      </c>
      <c r="F43" s="149">
        <v>3</v>
      </c>
      <c r="G43" s="37">
        <v>3</v>
      </c>
      <c r="H43" s="124">
        <v>3</v>
      </c>
      <c r="I43" s="124">
        <v>3</v>
      </c>
    </row>
    <row r="44" spans="1:9" ht="12.75">
      <c r="A44" s="21">
        <v>36</v>
      </c>
      <c r="B44" s="21" t="s">
        <v>188</v>
      </c>
      <c r="C44" s="21"/>
      <c r="D44" s="22"/>
      <c r="E44" s="119"/>
      <c r="F44" s="149">
        <v>1</v>
      </c>
      <c r="G44" s="37"/>
      <c r="H44" s="124">
        <v>1</v>
      </c>
      <c r="I44" s="24"/>
    </row>
    <row r="45" spans="1:9" ht="12.75">
      <c r="A45" s="21">
        <v>37</v>
      </c>
      <c r="B45" s="21" t="s">
        <v>191</v>
      </c>
      <c r="C45" s="21"/>
      <c r="D45" s="22"/>
      <c r="E45" s="119"/>
      <c r="F45" s="149">
        <v>1</v>
      </c>
      <c r="G45" s="37">
        <v>1</v>
      </c>
      <c r="H45" s="124">
        <v>1</v>
      </c>
      <c r="I45" s="24">
        <v>1</v>
      </c>
    </row>
    <row r="46" spans="1:9" ht="12.75">
      <c r="A46" s="21">
        <v>38</v>
      </c>
      <c r="B46" s="21" t="s">
        <v>253</v>
      </c>
      <c r="C46" s="21"/>
      <c r="D46" s="22"/>
      <c r="E46" s="119"/>
      <c r="F46" s="149">
        <v>1</v>
      </c>
      <c r="G46" s="37">
        <v>1</v>
      </c>
      <c r="H46" s="124">
        <v>1</v>
      </c>
      <c r="I46" s="24">
        <v>1</v>
      </c>
    </row>
    <row r="47" spans="1:9" ht="12.75">
      <c r="A47" s="26">
        <v>39</v>
      </c>
      <c r="B47" s="21" t="s">
        <v>247</v>
      </c>
      <c r="C47" s="21"/>
      <c r="D47" s="119"/>
      <c r="E47" s="22"/>
      <c r="F47" s="149"/>
      <c r="G47" s="37"/>
      <c r="H47" s="124">
        <v>1</v>
      </c>
      <c r="I47" s="37">
        <v>1</v>
      </c>
    </row>
    <row r="48" spans="1:9" ht="12.75">
      <c r="A48" s="26">
        <v>40</v>
      </c>
      <c r="B48" s="21" t="s">
        <v>49</v>
      </c>
      <c r="C48" s="21">
        <v>9.2</v>
      </c>
      <c r="D48" s="119">
        <v>9.2</v>
      </c>
      <c r="E48" s="22"/>
      <c r="F48" s="180">
        <v>1</v>
      </c>
      <c r="G48" s="37"/>
      <c r="H48" s="124">
        <v>1</v>
      </c>
      <c r="I48" s="37"/>
    </row>
    <row r="49" spans="1:9" ht="12.75">
      <c r="A49" s="27"/>
      <c r="B49" s="27" t="s">
        <v>50</v>
      </c>
      <c r="C49" s="127">
        <v>959.7</v>
      </c>
      <c r="D49" s="27">
        <v>628</v>
      </c>
      <c r="E49" s="27">
        <v>332</v>
      </c>
      <c r="F49" s="151">
        <f>SUM(F9:F48)</f>
        <v>483</v>
      </c>
      <c r="G49" s="28">
        <f>SUM(G9:G47)</f>
        <v>383</v>
      </c>
      <c r="H49" s="40">
        <f>SUM(H9:H48)</f>
        <v>480</v>
      </c>
      <c r="I49" s="28">
        <f>SUM(I9:I48)</f>
        <v>382</v>
      </c>
    </row>
    <row r="50" spans="1:9" ht="12.75">
      <c r="A50" s="29"/>
      <c r="B50" s="30" t="s">
        <v>51</v>
      </c>
      <c r="C50" s="21"/>
      <c r="D50" s="20"/>
      <c r="E50" s="22"/>
      <c r="F50" s="22">
        <v>1</v>
      </c>
      <c r="G50" s="24"/>
      <c r="H50" s="24">
        <v>1</v>
      </c>
      <c r="I50" s="24"/>
    </row>
    <row r="51" spans="1:9" ht="12.75">
      <c r="A51" s="29"/>
      <c r="B51" s="30" t="s">
        <v>52</v>
      </c>
      <c r="C51" s="21"/>
      <c r="D51" s="20"/>
      <c r="E51" s="22"/>
      <c r="F51" s="22">
        <v>1</v>
      </c>
      <c r="G51" s="24"/>
      <c r="H51" s="24">
        <v>1</v>
      </c>
      <c r="I51" s="24"/>
    </row>
    <row r="52" spans="1:9" ht="12.75">
      <c r="A52" s="29"/>
      <c r="B52" s="30" t="s">
        <v>53</v>
      </c>
      <c r="C52" s="21"/>
      <c r="D52" s="20"/>
      <c r="E52" s="22"/>
      <c r="F52" s="22">
        <v>1</v>
      </c>
      <c r="G52" s="24"/>
      <c r="H52" s="24">
        <v>1</v>
      </c>
      <c r="I52" s="24"/>
    </row>
    <row r="53" spans="1:9" ht="12.75">
      <c r="A53" s="29"/>
      <c r="B53" s="29" t="s">
        <v>54</v>
      </c>
      <c r="C53" s="128">
        <v>959.7</v>
      </c>
      <c r="D53" s="29">
        <v>628</v>
      </c>
      <c r="E53" s="27">
        <v>332</v>
      </c>
      <c r="F53" s="27">
        <f>SUM(F49:F52)</f>
        <v>486</v>
      </c>
      <c r="G53" s="28">
        <f>SUM(G49:G52)</f>
        <v>383</v>
      </c>
      <c r="H53" s="40">
        <f>SUM(H49:H52)</f>
        <v>483</v>
      </c>
      <c r="I53" s="28">
        <f>SUM(I49:I52)</f>
        <v>382</v>
      </c>
    </row>
  </sheetData>
  <sheetProtection/>
  <mergeCells count="5">
    <mergeCell ref="A2:I2"/>
    <mergeCell ref="C4:E4"/>
    <mergeCell ref="F4:I4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49"/>
  <sheetViews>
    <sheetView zoomScalePageLayoutView="0" workbookViewId="0" topLeftCell="A13">
      <selection activeCell="F42" sqref="F42"/>
    </sheetView>
  </sheetViews>
  <sheetFormatPr defaultColWidth="9.00390625" defaultRowHeight="12.75"/>
  <cols>
    <col min="1" max="1" width="5.625" style="0" customWidth="1"/>
    <col min="2" max="2" width="18.875" style="0" customWidth="1"/>
  </cols>
  <sheetData>
    <row r="1" ht="12.75">
      <c r="F1" s="32" t="s">
        <v>97</v>
      </c>
    </row>
    <row r="2" spans="1:7" ht="15">
      <c r="A2" s="192" t="s">
        <v>232</v>
      </c>
      <c r="B2" s="184"/>
      <c r="C2" s="184"/>
      <c r="D2" s="184"/>
      <c r="E2" s="184"/>
      <c r="F2" s="184"/>
      <c r="G2" s="184"/>
    </row>
    <row r="3" spans="1:7" ht="12.75">
      <c r="A3" s="42"/>
      <c r="B3" s="77"/>
      <c r="C3" s="77"/>
      <c r="D3" s="43"/>
      <c r="E3" s="43"/>
      <c r="F3" s="42"/>
      <c r="G3" s="42"/>
    </row>
    <row r="4" spans="1:7" ht="12.75">
      <c r="A4" s="36" t="s">
        <v>2</v>
      </c>
      <c r="B4" s="33" t="s">
        <v>3</v>
      </c>
      <c r="C4" s="33">
        <v>2015</v>
      </c>
      <c r="D4" s="34">
        <v>2016</v>
      </c>
      <c r="E4" s="35" t="s">
        <v>58</v>
      </c>
      <c r="F4" s="34" t="s">
        <v>85</v>
      </c>
      <c r="G4" s="34" t="s">
        <v>98</v>
      </c>
    </row>
    <row r="5" spans="1:7" ht="12.75">
      <c r="A5" s="36">
        <v>1</v>
      </c>
      <c r="B5" s="21" t="s">
        <v>14</v>
      </c>
      <c r="C5" s="37">
        <v>72245</v>
      </c>
      <c r="D5" s="37">
        <v>72865</v>
      </c>
      <c r="E5" s="24">
        <f aca="true" t="shared" si="0" ref="E5:E49">D5-C5</f>
        <v>620</v>
      </c>
      <c r="F5" s="24">
        <f aca="true" t="shared" si="1" ref="F5:F45">D5-G5</f>
        <v>35555</v>
      </c>
      <c r="G5" s="55">
        <v>37310</v>
      </c>
    </row>
    <row r="6" spans="1:7" ht="12.75">
      <c r="A6" s="36">
        <v>2</v>
      </c>
      <c r="B6" s="21" t="s">
        <v>15</v>
      </c>
      <c r="C6" s="37">
        <v>406069</v>
      </c>
      <c r="D6" s="37">
        <v>407549</v>
      </c>
      <c r="E6" s="24">
        <f t="shared" si="0"/>
        <v>1480</v>
      </c>
      <c r="F6" s="24">
        <f t="shared" si="1"/>
        <v>366664</v>
      </c>
      <c r="G6" s="55">
        <v>40885</v>
      </c>
    </row>
    <row r="7" spans="1:7" ht="12.75">
      <c r="A7" s="36">
        <v>3</v>
      </c>
      <c r="B7" s="21" t="s">
        <v>16</v>
      </c>
      <c r="C7" s="37">
        <v>47886</v>
      </c>
      <c r="D7" s="37">
        <v>44256</v>
      </c>
      <c r="E7" s="24">
        <f t="shared" si="0"/>
        <v>-3630</v>
      </c>
      <c r="F7" s="24">
        <f t="shared" si="1"/>
        <v>35722</v>
      </c>
      <c r="G7" s="55">
        <v>8534</v>
      </c>
    </row>
    <row r="8" spans="1:7" ht="12.75">
      <c r="A8" s="36">
        <v>4</v>
      </c>
      <c r="B8" s="21" t="s">
        <v>17</v>
      </c>
      <c r="C8" s="37">
        <v>242827</v>
      </c>
      <c r="D8" s="37">
        <v>244343</v>
      </c>
      <c r="E8" s="24">
        <f t="shared" si="0"/>
        <v>1516</v>
      </c>
      <c r="F8" s="24">
        <f>D8-G8</f>
        <v>0</v>
      </c>
      <c r="G8" s="55">
        <v>244343</v>
      </c>
    </row>
    <row r="9" spans="1:7" ht="12.75">
      <c r="A9" s="36">
        <v>5</v>
      </c>
      <c r="B9" s="21" t="s">
        <v>18</v>
      </c>
      <c r="C9" s="37">
        <v>32023</v>
      </c>
      <c r="D9" s="37">
        <v>32000</v>
      </c>
      <c r="E9" s="24">
        <f t="shared" si="0"/>
        <v>-23</v>
      </c>
      <c r="F9" s="24">
        <f>D9-G9</f>
        <v>0</v>
      </c>
      <c r="G9" s="55">
        <v>32000</v>
      </c>
    </row>
    <row r="10" spans="1:7" ht="12.75">
      <c r="A10" s="36">
        <v>6</v>
      </c>
      <c r="B10" s="21" t="s">
        <v>19</v>
      </c>
      <c r="C10" s="37">
        <v>135067</v>
      </c>
      <c r="D10" s="37">
        <v>146233</v>
      </c>
      <c r="E10" s="24">
        <f t="shared" si="0"/>
        <v>11166</v>
      </c>
      <c r="F10" s="24">
        <f t="shared" si="1"/>
        <v>97642</v>
      </c>
      <c r="G10" s="55">
        <v>48591</v>
      </c>
    </row>
    <row r="11" spans="1:7" ht="12.75">
      <c r="A11" s="36">
        <v>7</v>
      </c>
      <c r="B11" s="21" t="s">
        <v>20</v>
      </c>
      <c r="C11" s="37">
        <v>312797</v>
      </c>
      <c r="D11" s="37">
        <v>298918</v>
      </c>
      <c r="E11" s="24">
        <f t="shared" si="0"/>
        <v>-13879</v>
      </c>
      <c r="F11" s="24">
        <f>D11-G11</f>
        <v>0</v>
      </c>
      <c r="G11" s="55">
        <v>298918</v>
      </c>
    </row>
    <row r="12" spans="1:7" ht="12.75">
      <c r="A12" s="36">
        <v>8</v>
      </c>
      <c r="B12" s="21" t="s">
        <v>21</v>
      </c>
      <c r="C12" s="124">
        <v>156116</v>
      </c>
      <c r="D12" s="124">
        <v>153863</v>
      </c>
      <c r="E12" s="24">
        <f t="shared" si="0"/>
        <v>-2253</v>
      </c>
      <c r="F12" s="24">
        <f t="shared" si="1"/>
        <v>103688</v>
      </c>
      <c r="G12" s="55">
        <v>50175</v>
      </c>
    </row>
    <row r="13" spans="1:7" ht="12.75">
      <c r="A13" s="36">
        <v>9</v>
      </c>
      <c r="B13" s="21" t="s">
        <v>22</v>
      </c>
      <c r="C13" s="37">
        <v>197332</v>
      </c>
      <c r="D13" s="37">
        <v>196822</v>
      </c>
      <c r="E13" s="24">
        <f t="shared" si="0"/>
        <v>-510</v>
      </c>
      <c r="F13" s="24">
        <f t="shared" si="1"/>
        <v>115532</v>
      </c>
      <c r="G13" s="55">
        <v>81290</v>
      </c>
    </row>
    <row r="14" spans="1:7" ht="12.75">
      <c r="A14" s="36">
        <v>10</v>
      </c>
      <c r="B14" s="21" t="s">
        <v>23</v>
      </c>
      <c r="C14" s="37">
        <v>369632</v>
      </c>
      <c r="D14" s="37">
        <v>367645</v>
      </c>
      <c r="E14" s="24">
        <f t="shared" si="0"/>
        <v>-1987</v>
      </c>
      <c r="F14" s="24">
        <f t="shared" si="1"/>
        <v>217818</v>
      </c>
      <c r="G14" s="55">
        <v>149827</v>
      </c>
    </row>
    <row r="15" spans="1:7" ht="12.75">
      <c r="A15" s="36">
        <v>11</v>
      </c>
      <c r="B15" s="21" t="s">
        <v>24</v>
      </c>
      <c r="C15" s="37">
        <v>209161</v>
      </c>
      <c r="D15" s="37">
        <v>208039</v>
      </c>
      <c r="E15" s="24">
        <f t="shared" si="0"/>
        <v>-1122</v>
      </c>
      <c r="F15" s="24">
        <v>0</v>
      </c>
      <c r="G15" s="55">
        <v>208039</v>
      </c>
    </row>
    <row r="16" spans="1:7" ht="12.75">
      <c r="A16" s="36">
        <v>12</v>
      </c>
      <c r="B16" s="21" t="s">
        <v>25</v>
      </c>
      <c r="C16" s="37">
        <v>69569</v>
      </c>
      <c r="D16" s="37">
        <v>75578</v>
      </c>
      <c r="E16" s="24">
        <f t="shared" si="0"/>
        <v>6009</v>
      </c>
      <c r="F16" s="24">
        <f t="shared" si="1"/>
        <v>0</v>
      </c>
      <c r="G16" s="55">
        <v>75578</v>
      </c>
    </row>
    <row r="17" spans="1:7" ht="12.75">
      <c r="A17" s="36">
        <v>13</v>
      </c>
      <c r="B17" s="21" t="s">
        <v>26</v>
      </c>
      <c r="C17" s="124">
        <v>219637</v>
      </c>
      <c r="D17" s="124">
        <v>219978</v>
      </c>
      <c r="E17" s="24">
        <f t="shared" si="0"/>
        <v>341</v>
      </c>
      <c r="F17" s="24">
        <f t="shared" si="1"/>
        <v>112282</v>
      </c>
      <c r="G17" s="55">
        <v>107696</v>
      </c>
    </row>
    <row r="18" spans="1:7" ht="12.75">
      <c r="A18" s="36">
        <v>14</v>
      </c>
      <c r="B18" s="21" t="s">
        <v>27</v>
      </c>
      <c r="C18" s="37">
        <v>331219</v>
      </c>
      <c r="D18" s="37">
        <v>331305</v>
      </c>
      <c r="E18" s="24">
        <f t="shared" si="0"/>
        <v>86</v>
      </c>
      <c r="F18" s="24">
        <f t="shared" si="1"/>
        <v>260373</v>
      </c>
      <c r="G18" s="55">
        <v>70932</v>
      </c>
    </row>
    <row r="19" spans="1:7" ht="12.75">
      <c r="A19" s="36">
        <v>15</v>
      </c>
      <c r="B19" s="21" t="s">
        <v>83</v>
      </c>
      <c r="C19" s="37">
        <v>138571</v>
      </c>
      <c r="D19" s="37">
        <v>136020</v>
      </c>
      <c r="E19" s="24">
        <f t="shared" si="0"/>
        <v>-2551</v>
      </c>
      <c r="F19" s="24">
        <f t="shared" si="1"/>
        <v>0</v>
      </c>
      <c r="G19" s="55">
        <v>136020</v>
      </c>
    </row>
    <row r="20" spans="1:7" ht="12.75">
      <c r="A20" s="36">
        <v>16</v>
      </c>
      <c r="B20" s="21" t="s">
        <v>29</v>
      </c>
      <c r="C20" s="124">
        <v>57837</v>
      </c>
      <c r="D20" s="124">
        <v>54861</v>
      </c>
      <c r="E20" s="24">
        <f t="shared" si="0"/>
        <v>-2976</v>
      </c>
      <c r="F20" s="24">
        <f t="shared" si="1"/>
        <v>0</v>
      </c>
      <c r="G20" s="55">
        <v>54861</v>
      </c>
    </row>
    <row r="21" spans="1:7" ht="12.75">
      <c r="A21" s="36">
        <v>17</v>
      </c>
      <c r="B21" s="21" t="s">
        <v>30</v>
      </c>
      <c r="C21" s="37">
        <v>364351</v>
      </c>
      <c r="D21" s="37">
        <v>368087</v>
      </c>
      <c r="E21" s="24">
        <f t="shared" si="0"/>
        <v>3736</v>
      </c>
      <c r="F21" s="24">
        <f>D21-G21</f>
        <v>0</v>
      </c>
      <c r="G21" s="55">
        <v>368087</v>
      </c>
    </row>
    <row r="22" spans="1:7" ht="12.75">
      <c r="A22" s="36">
        <v>18</v>
      </c>
      <c r="B22" s="21" t="s">
        <v>31</v>
      </c>
      <c r="C22" s="37">
        <v>100195</v>
      </c>
      <c r="D22" s="37">
        <v>90612</v>
      </c>
      <c r="E22" s="24">
        <f t="shared" si="0"/>
        <v>-9583</v>
      </c>
      <c r="F22" s="24">
        <f t="shared" si="1"/>
        <v>74559</v>
      </c>
      <c r="G22" s="55">
        <v>16053</v>
      </c>
    </row>
    <row r="23" spans="1:7" ht="12.75">
      <c r="A23" s="36">
        <v>19</v>
      </c>
      <c r="B23" s="21" t="s">
        <v>32</v>
      </c>
      <c r="C23" s="37">
        <v>371521</v>
      </c>
      <c r="D23" s="37">
        <v>440643</v>
      </c>
      <c r="E23" s="24">
        <f t="shared" si="0"/>
        <v>69122</v>
      </c>
      <c r="F23" s="24">
        <f t="shared" si="1"/>
        <v>195107</v>
      </c>
      <c r="G23" s="55">
        <v>245536</v>
      </c>
    </row>
    <row r="24" spans="1:7" ht="12.75">
      <c r="A24" s="36">
        <v>20</v>
      </c>
      <c r="B24" s="21" t="s">
        <v>33</v>
      </c>
      <c r="C24" s="37">
        <v>101383</v>
      </c>
      <c r="D24" s="37">
        <v>104232</v>
      </c>
      <c r="E24" s="24">
        <f t="shared" si="0"/>
        <v>2849</v>
      </c>
      <c r="F24" s="24">
        <f t="shared" si="1"/>
        <v>66508</v>
      </c>
      <c r="G24" s="55">
        <v>37724</v>
      </c>
    </row>
    <row r="25" spans="1:7" ht="12.75">
      <c r="A25" s="36">
        <v>21</v>
      </c>
      <c r="B25" s="21" t="s">
        <v>34</v>
      </c>
      <c r="C25" s="37">
        <v>304414</v>
      </c>
      <c r="D25" s="37">
        <v>307158</v>
      </c>
      <c r="E25" s="24">
        <f t="shared" si="0"/>
        <v>2744</v>
      </c>
      <c r="F25" s="24">
        <f t="shared" si="1"/>
        <v>132215</v>
      </c>
      <c r="G25" s="55">
        <v>174943</v>
      </c>
    </row>
    <row r="26" spans="1:7" ht="12.75">
      <c r="A26" s="36">
        <v>22</v>
      </c>
      <c r="B26" s="21" t="s">
        <v>35</v>
      </c>
      <c r="C26" s="37">
        <v>30159</v>
      </c>
      <c r="D26" s="37">
        <v>28230</v>
      </c>
      <c r="E26" s="24">
        <f t="shared" si="0"/>
        <v>-1929</v>
      </c>
      <c r="F26" s="24">
        <f t="shared" si="1"/>
        <v>0</v>
      </c>
      <c r="G26" s="55">
        <v>28230</v>
      </c>
    </row>
    <row r="27" spans="1:7" ht="12.75">
      <c r="A27" s="36">
        <v>23</v>
      </c>
      <c r="B27" s="21" t="s">
        <v>36</v>
      </c>
      <c r="C27" s="37">
        <v>58423</v>
      </c>
      <c r="D27" s="37">
        <v>58424</v>
      </c>
      <c r="E27" s="24">
        <f t="shared" si="0"/>
        <v>1</v>
      </c>
      <c r="F27" s="24">
        <f t="shared" si="1"/>
        <v>29764</v>
      </c>
      <c r="G27" s="55">
        <v>28660</v>
      </c>
    </row>
    <row r="28" spans="1:7" ht="12.75">
      <c r="A28" s="36">
        <v>24</v>
      </c>
      <c r="B28" s="21" t="s">
        <v>37</v>
      </c>
      <c r="C28" s="37">
        <v>252127</v>
      </c>
      <c r="D28" s="37">
        <v>242288</v>
      </c>
      <c r="E28" s="24">
        <f t="shared" si="0"/>
        <v>-9839</v>
      </c>
      <c r="F28" s="24">
        <f t="shared" si="1"/>
        <v>0</v>
      </c>
      <c r="G28" s="55">
        <v>242288</v>
      </c>
    </row>
    <row r="29" spans="1:7" ht="12.75">
      <c r="A29" s="36">
        <v>25</v>
      </c>
      <c r="B29" s="21" t="s">
        <v>38</v>
      </c>
      <c r="C29" s="37">
        <v>227729</v>
      </c>
      <c r="D29" s="37">
        <v>224590</v>
      </c>
      <c r="E29" s="24">
        <f t="shared" si="0"/>
        <v>-3139</v>
      </c>
      <c r="F29" s="24">
        <f t="shared" si="1"/>
        <v>0</v>
      </c>
      <c r="G29" s="55">
        <v>224590</v>
      </c>
    </row>
    <row r="30" spans="1:7" ht="12.75">
      <c r="A30" s="36">
        <v>26</v>
      </c>
      <c r="B30" s="21" t="s">
        <v>39</v>
      </c>
      <c r="C30" s="124">
        <v>216943</v>
      </c>
      <c r="D30" s="124">
        <v>196869</v>
      </c>
      <c r="E30" s="24">
        <f t="shared" si="0"/>
        <v>-20074</v>
      </c>
      <c r="F30" s="24">
        <f t="shared" si="1"/>
        <v>83102</v>
      </c>
      <c r="G30" s="55">
        <v>113767</v>
      </c>
    </row>
    <row r="31" spans="1:7" ht="12.75">
      <c r="A31" s="36">
        <v>27</v>
      </c>
      <c r="B31" s="21" t="s">
        <v>40</v>
      </c>
      <c r="C31" s="37">
        <v>473230</v>
      </c>
      <c r="D31" s="37">
        <v>473948</v>
      </c>
      <c r="E31" s="24">
        <f t="shared" si="0"/>
        <v>718</v>
      </c>
      <c r="F31" s="24">
        <f t="shared" si="1"/>
        <v>0</v>
      </c>
      <c r="G31" s="55">
        <v>473948</v>
      </c>
    </row>
    <row r="32" spans="1:7" ht="12.75">
      <c r="A32" s="36">
        <v>28</v>
      </c>
      <c r="B32" s="21" t="s">
        <v>41</v>
      </c>
      <c r="C32" s="37">
        <v>191456</v>
      </c>
      <c r="D32" s="37">
        <v>177318</v>
      </c>
      <c r="E32" s="24">
        <f t="shared" si="0"/>
        <v>-14138</v>
      </c>
      <c r="F32" s="24">
        <f t="shared" si="1"/>
        <v>138949</v>
      </c>
      <c r="G32" s="55">
        <v>38369</v>
      </c>
    </row>
    <row r="33" spans="1:7" ht="12.75">
      <c r="A33" s="36">
        <v>29</v>
      </c>
      <c r="B33" s="21" t="s">
        <v>42</v>
      </c>
      <c r="C33" s="124">
        <v>153909</v>
      </c>
      <c r="D33" s="124">
        <v>157946</v>
      </c>
      <c r="E33" s="24">
        <f t="shared" si="0"/>
        <v>4037</v>
      </c>
      <c r="F33" s="24">
        <f t="shared" si="1"/>
        <v>80063</v>
      </c>
      <c r="G33" s="55">
        <v>77883</v>
      </c>
    </row>
    <row r="34" spans="1:7" ht="12.75">
      <c r="A34" s="36">
        <v>30</v>
      </c>
      <c r="B34" s="21" t="s">
        <v>43</v>
      </c>
      <c r="C34" s="37">
        <v>451990</v>
      </c>
      <c r="D34" s="37">
        <v>440256</v>
      </c>
      <c r="E34" s="24">
        <f t="shared" si="0"/>
        <v>-11734</v>
      </c>
      <c r="F34" s="24">
        <f t="shared" si="1"/>
        <v>202880</v>
      </c>
      <c r="G34" s="55">
        <v>237376</v>
      </c>
    </row>
    <row r="35" spans="1:7" ht="12.75">
      <c r="A35" s="36">
        <v>31</v>
      </c>
      <c r="B35" s="21" t="s">
        <v>44</v>
      </c>
      <c r="C35" s="37">
        <v>349014</v>
      </c>
      <c r="D35" s="37">
        <v>365606</v>
      </c>
      <c r="E35" s="24">
        <f t="shared" si="0"/>
        <v>16592</v>
      </c>
      <c r="F35" s="24">
        <f t="shared" si="1"/>
        <v>0</v>
      </c>
      <c r="G35" s="55">
        <v>365606</v>
      </c>
    </row>
    <row r="36" spans="1:7" ht="12.75">
      <c r="A36" s="36">
        <v>32</v>
      </c>
      <c r="B36" s="21" t="s">
        <v>45</v>
      </c>
      <c r="C36" s="37">
        <v>541674</v>
      </c>
      <c r="D36" s="37">
        <v>535049</v>
      </c>
      <c r="E36" s="24">
        <f t="shared" si="0"/>
        <v>-6625</v>
      </c>
      <c r="F36" s="24">
        <f t="shared" si="1"/>
        <v>510636</v>
      </c>
      <c r="G36" s="55">
        <v>24413</v>
      </c>
    </row>
    <row r="37" spans="1:7" ht="12.75">
      <c r="A37" s="36">
        <v>33</v>
      </c>
      <c r="B37" s="21" t="s">
        <v>46</v>
      </c>
      <c r="C37" s="37">
        <v>257321</v>
      </c>
      <c r="D37" s="37">
        <v>264235</v>
      </c>
      <c r="E37" s="24">
        <f t="shared" si="0"/>
        <v>6914</v>
      </c>
      <c r="F37" s="24">
        <f t="shared" si="1"/>
        <v>246172</v>
      </c>
      <c r="G37" s="55">
        <v>18063</v>
      </c>
    </row>
    <row r="38" spans="1:7" ht="12.75">
      <c r="A38" s="36">
        <v>34</v>
      </c>
      <c r="B38" s="21" t="s">
        <v>47</v>
      </c>
      <c r="C38" s="37">
        <v>1342787</v>
      </c>
      <c r="D38" s="37">
        <v>1374076</v>
      </c>
      <c r="E38" s="24">
        <f t="shared" si="0"/>
        <v>31289</v>
      </c>
      <c r="F38" s="24">
        <f t="shared" si="1"/>
        <v>1230693</v>
      </c>
      <c r="G38" s="55">
        <v>143383</v>
      </c>
    </row>
    <row r="39" spans="1:7" ht="12.75">
      <c r="A39" s="36">
        <v>35</v>
      </c>
      <c r="B39" s="21" t="s">
        <v>59</v>
      </c>
      <c r="C39" s="37">
        <v>38765</v>
      </c>
      <c r="D39" s="37">
        <v>38966</v>
      </c>
      <c r="E39" s="24">
        <f t="shared" si="0"/>
        <v>201</v>
      </c>
      <c r="F39" s="24">
        <f t="shared" si="1"/>
        <v>0</v>
      </c>
      <c r="G39" s="55">
        <v>38966</v>
      </c>
    </row>
    <row r="40" spans="1:7" ht="12.75">
      <c r="A40" s="36">
        <v>36</v>
      </c>
      <c r="B40" s="21" t="s">
        <v>188</v>
      </c>
      <c r="C40" s="124">
        <v>268048</v>
      </c>
      <c r="D40" s="124">
        <v>271643</v>
      </c>
      <c r="E40" s="24">
        <f t="shared" si="0"/>
        <v>3595</v>
      </c>
      <c r="F40" s="24">
        <v>271643</v>
      </c>
      <c r="G40" s="37">
        <v>0</v>
      </c>
    </row>
    <row r="41" spans="1:7" ht="12.75">
      <c r="A41" s="36">
        <v>37</v>
      </c>
      <c r="B41" s="21" t="s">
        <v>191</v>
      </c>
      <c r="C41" s="124">
        <v>42842</v>
      </c>
      <c r="D41" s="124">
        <v>41587</v>
      </c>
      <c r="E41" s="24">
        <f t="shared" si="0"/>
        <v>-1255</v>
      </c>
      <c r="F41" s="24">
        <f t="shared" si="1"/>
        <v>0</v>
      </c>
      <c r="G41" s="37">
        <v>41587</v>
      </c>
    </row>
    <row r="42" spans="1:7" ht="12.75">
      <c r="A42" s="36">
        <v>38</v>
      </c>
      <c r="B42" s="21" t="s">
        <v>49</v>
      </c>
      <c r="C42" s="37">
        <v>55575</v>
      </c>
      <c r="D42" s="37">
        <v>55500</v>
      </c>
      <c r="E42" s="24">
        <f t="shared" si="0"/>
        <v>-75</v>
      </c>
      <c r="F42" s="24">
        <v>55500</v>
      </c>
      <c r="G42" s="37">
        <v>0</v>
      </c>
    </row>
    <row r="43" spans="1:7" ht="12.75">
      <c r="A43" s="36">
        <v>39</v>
      </c>
      <c r="B43" s="21" t="s">
        <v>255</v>
      </c>
      <c r="C43" s="37">
        <v>13567</v>
      </c>
      <c r="D43" s="37">
        <v>12630</v>
      </c>
      <c r="E43" s="24">
        <f t="shared" si="0"/>
        <v>-937</v>
      </c>
      <c r="F43" s="24">
        <f t="shared" si="1"/>
        <v>0</v>
      </c>
      <c r="G43" s="37">
        <v>12630</v>
      </c>
    </row>
    <row r="44" spans="1:7" ht="12.75">
      <c r="A44" s="36">
        <v>40</v>
      </c>
      <c r="B44" s="21" t="s">
        <v>256</v>
      </c>
      <c r="C44" s="37"/>
      <c r="D44" s="37">
        <v>18000</v>
      </c>
      <c r="E44" s="24"/>
      <c r="F44" s="24"/>
      <c r="G44" s="37">
        <v>18000</v>
      </c>
    </row>
    <row r="45" spans="1:7" ht="12.75">
      <c r="A45" s="36"/>
      <c r="B45" s="27" t="s">
        <v>50</v>
      </c>
      <c r="C45" s="40">
        <f>SUM(C5:C44)</f>
        <v>9205411</v>
      </c>
      <c r="D45" s="40">
        <f>SUM(D5:D44)</f>
        <v>9278168</v>
      </c>
      <c r="E45" s="28">
        <f t="shared" si="0"/>
        <v>72757</v>
      </c>
      <c r="F45" s="28">
        <f t="shared" si="1"/>
        <v>4663067</v>
      </c>
      <c r="G45" s="28">
        <f>SUM(G5:G44)</f>
        <v>4615101</v>
      </c>
    </row>
    <row r="46" spans="1:7" ht="12.75">
      <c r="A46" s="36"/>
      <c r="B46" s="21" t="s">
        <v>51</v>
      </c>
      <c r="C46" s="37">
        <v>674420</v>
      </c>
      <c r="D46" s="37">
        <v>662646</v>
      </c>
      <c r="E46" s="24">
        <f t="shared" si="0"/>
        <v>-11774</v>
      </c>
      <c r="F46" s="37">
        <v>662646</v>
      </c>
      <c r="G46" s="24">
        <v>0</v>
      </c>
    </row>
    <row r="47" spans="1:7" ht="12.75">
      <c r="A47" s="24"/>
      <c r="B47" s="21" t="s">
        <v>52</v>
      </c>
      <c r="C47" s="37">
        <v>267102</v>
      </c>
      <c r="D47" s="37">
        <v>272565</v>
      </c>
      <c r="E47" s="24">
        <f t="shared" si="0"/>
        <v>5463</v>
      </c>
      <c r="F47" s="37">
        <v>272565</v>
      </c>
      <c r="G47" s="24">
        <v>0</v>
      </c>
    </row>
    <row r="48" spans="1:7" ht="12.75">
      <c r="A48" s="24"/>
      <c r="B48" s="21" t="s">
        <v>53</v>
      </c>
      <c r="C48" s="37">
        <v>82574</v>
      </c>
      <c r="D48" s="37">
        <v>82982</v>
      </c>
      <c r="E48" s="24">
        <f t="shared" si="0"/>
        <v>408</v>
      </c>
      <c r="F48" s="37">
        <v>82982</v>
      </c>
      <c r="G48" s="24">
        <v>0</v>
      </c>
    </row>
    <row r="49" spans="1:7" ht="12.75">
      <c r="A49" s="24"/>
      <c r="B49" s="27" t="s">
        <v>54</v>
      </c>
      <c r="C49" s="40">
        <f>SUM(C45:C48)</f>
        <v>10229507</v>
      </c>
      <c r="D49" s="40">
        <f>SUM(D45:D48)</f>
        <v>10296361</v>
      </c>
      <c r="E49" s="28">
        <f t="shared" si="0"/>
        <v>66854</v>
      </c>
      <c r="F49" s="28">
        <f>SUM(F45:F48)</f>
        <v>5681260</v>
      </c>
      <c r="G49" s="28">
        <f>SUM(G45:G48)</f>
        <v>4615101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H46"/>
  <sheetViews>
    <sheetView zoomScalePageLayoutView="0" workbookViewId="0" topLeftCell="A13">
      <selection activeCell="G43" sqref="G43"/>
    </sheetView>
  </sheetViews>
  <sheetFormatPr defaultColWidth="9.00390625" defaultRowHeight="12.75"/>
  <cols>
    <col min="1" max="1" width="6.125" style="0" customWidth="1"/>
    <col min="2" max="2" width="18.375" style="0" customWidth="1"/>
    <col min="5" max="5" width="10.625" style="0" customWidth="1"/>
    <col min="8" max="8" width="9.375" style="0" customWidth="1"/>
  </cols>
  <sheetData>
    <row r="1" ht="12.75">
      <c r="G1" s="78" t="s">
        <v>99</v>
      </c>
    </row>
    <row r="2" spans="1:8" ht="14.25">
      <c r="A2" s="192" t="s">
        <v>100</v>
      </c>
      <c r="B2" s="192"/>
      <c r="C2" s="192"/>
      <c r="D2" s="192"/>
      <c r="E2" s="192"/>
      <c r="F2" s="192"/>
      <c r="G2" s="192"/>
      <c r="H2" s="192"/>
    </row>
    <row r="3" spans="1:8" ht="15">
      <c r="A3" s="215" t="s">
        <v>101</v>
      </c>
      <c r="B3" s="184"/>
      <c r="C3" s="184"/>
      <c r="D3" s="184"/>
      <c r="E3" s="184"/>
      <c r="F3" s="184"/>
      <c r="G3" s="184"/>
      <c r="H3" s="184"/>
    </row>
    <row r="4" spans="1:8" ht="12.75">
      <c r="A4" s="42"/>
      <c r="B4" s="79"/>
      <c r="C4" s="79"/>
      <c r="D4" s="79"/>
      <c r="E4" s="79"/>
      <c r="F4" s="79"/>
      <c r="G4" s="42"/>
      <c r="H4" s="42"/>
    </row>
    <row r="5" spans="1:8" ht="41.25" customHeight="1">
      <c r="A5" s="10" t="s">
        <v>2</v>
      </c>
      <c r="B5" s="80" t="s">
        <v>3</v>
      </c>
      <c r="C5" s="100" t="s">
        <v>181</v>
      </c>
      <c r="D5" s="101" t="s">
        <v>178</v>
      </c>
      <c r="E5" s="101" t="s">
        <v>182</v>
      </c>
      <c r="F5" s="101" t="s">
        <v>180</v>
      </c>
      <c r="G5" s="102" t="s">
        <v>179</v>
      </c>
      <c r="H5" s="175" t="s">
        <v>233</v>
      </c>
    </row>
    <row r="6" spans="1:8" ht="12.75">
      <c r="A6" s="36">
        <v>1</v>
      </c>
      <c r="B6" s="82" t="s">
        <v>103</v>
      </c>
      <c r="C6" s="124">
        <v>8</v>
      </c>
      <c r="D6" s="24">
        <v>692.5</v>
      </c>
      <c r="E6" s="24"/>
      <c r="F6" s="24"/>
      <c r="G6" s="24"/>
      <c r="H6" s="142"/>
    </row>
    <row r="7" spans="1:8" ht="12.75">
      <c r="A7" s="36">
        <v>2</v>
      </c>
      <c r="B7" s="83" t="s">
        <v>104</v>
      </c>
      <c r="C7" s="124">
        <v>18</v>
      </c>
      <c r="D7" s="24">
        <v>2064.1</v>
      </c>
      <c r="E7" s="37">
        <v>5</v>
      </c>
      <c r="F7" s="24"/>
      <c r="G7" s="24">
        <v>2</v>
      </c>
      <c r="H7" s="142"/>
    </row>
    <row r="8" spans="1:8" ht="12.75">
      <c r="A8" s="36">
        <v>3</v>
      </c>
      <c r="B8" s="82" t="s">
        <v>105</v>
      </c>
      <c r="C8" s="124">
        <v>6</v>
      </c>
      <c r="D8" s="124">
        <v>404.2</v>
      </c>
      <c r="E8" s="124">
        <v>4</v>
      </c>
      <c r="F8" s="124"/>
      <c r="G8" s="124"/>
      <c r="H8" s="142"/>
    </row>
    <row r="9" spans="1:8" ht="12.75">
      <c r="A9" s="36">
        <v>4</v>
      </c>
      <c r="B9" s="82" t="s">
        <v>106</v>
      </c>
      <c r="C9" s="124">
        <v>16</v>
      </c>
      <c r="D9" s="24">
        <v>1418.1</v>
      </c>
      <c r="E9" s="37"/>
      <c r="F9" s="124"/>
      <c r="G9" s="24"/>
      <c r="H9" s="142"/>
    </row>
    <row r="10" spans="1:8" ht="12.75">
      <c r="A10" s="36">
        <v>5</v>
      </c>
      <c r="B10" s="82" t="s">
        <v>107</v>
      </c>
      <c r="C10" s="124">
        <v>3</v>
      </c>
      <c r="D10" s="24">
        <v>187</v>
      </c>
      <c r="E10" s="37"/>
      <c r="F10" s="124"/>
      <c r="G10" s="24">
        <v>1</v>
      </c>
      <c r="H10" s="142"/>
    </row>
    <row r="11" spans="1:8" ht="12.75">
      <c r="A11" s="36">
        <v>6</v>
      </c>
      <c r="B11" s="82" t="s">
        <v>108</v>
      </c>
      <c r="C11" s="124">
        <v>8</v>
      </c>
      <c r="D11" s="24">
        <v>821.2</v>
      </c>
      <c r="E11" s="37">
        <v>5</v>
      </c>
      <c r="F11" s="124"/>
      <c r="G11" s="24"/>
      <c r="H11" s="142"/>
    </row>
    <row r="12" spans="1:8" ht="12.75">
      <c r="A12" s="36">
        <v>7</v>
      </c>
      <c r="B12" s="83" t="s">
        <v>109</v>
      </c>
      <c r="C12" s="124">
        <v>21</v>
      </c>
      <c r="D12" s="24">
        <v>2269.4</v>
      </c>
      <c r="E12" s="24"/>
      <c r="F12" s="124"/>
      <c r="G12" s="24"/>
      <c r="H12" s="142"/>
    </row>
    <row r="13" spans="1:8" ht="12.75">
      <c r="A13" s="36">
        <v>8</v>
      </c>
      <c r="B13" s="83" t="s">
        <v>110</v>
      </c>
      <c r="C13" s="124">
        <v>7</v>
      </c>
      <c r="D13" s="24">
        <v>1273.2</v>
      </c>
      <c r="E13" s="37">
        <v>1</v>
      </c>
      <c r="F13" s="124"/>
      <c r="G13" s="24">
        <v>1</v>
      </c>
      <c r="H13" s="142"/>
    </row>
    <row r="14" spans="1:8" ht="12.75">
      <c r="A14" s="36">
        <v>9</v>
      </c>
      <c r="B14" s="83" t="s">
        <v>111</v>
      </c>
      <c r="C14" s="124">
        <v>17</v>
      </c>
      <c r="D14" s="24">
        <v>1180.5</v>
      </c>
      <c r="E14" s="24">
        <v>1</v>
      </c>
      <c r="F14" s="124">
        <v>1</v>
      </c>
      <c r="G14" s="24"/>
      <c r="H14" s="142"/>
    </row>
    <row r="15" spans="1:8" ht="12.75">
      <c r="A15" s="36">
        <v>10</v>
      </c>
      <c r="B15" s="83" t="s">
        <v>112</v>
      </c>
      <c r="C15" s="124">
        <v>25</v>
      </c>
      <c r="D15" s="24">
        <v>1652.3</v>
      </c>
      <c r="E15" s="37">
        <v>2</v>
      </c>
      <c r="F15" s="124">
        <v>2</v>
      </c>
      <c r="G15" s="24">
        <v>1</v>
      </c>
      <c r="H15" s="142">
        <v>6</v>
      </c>
    </row>
    <row r="16" spans="1:8" ht="12.75">
      <c r="A16" s="36">
        <v>11</v>
      </c>
      <c r="B16" s="83" t="s">
        <v>113</v>
      </c>
      <c r="C16" s="124">
        <v>10</v>
      </c>
      <c r="D16" s="24">
        <v>1066.6</v>
      </c>
      <c r="E16" s="24">
        <v>1</v>
      </c>
      <c r="F16" s="124"/>
      <c r="G16" s="24"/>
      <c r="H16" s="142"/>
    </row>
    <row r="17" spans="1:8" ht="12.75">
      <c r="A17" s="36">
        <v>12</v>
      </c>
      <c r="B17" s="83" t="s">
        <v>114</v>
      </c>
      <c r="C17" s="124">
        <v>5</v>
      </c>
      <c r="D17" s="24">
        <v>270.8</v>
      </c>
      <c r="E17" s="37">
        <v>1</v>
      </c>
      <c r="F17" s="124"/>
      <c r="G17" s="24"/>
      <c r="H17" s="142"/>
    </row>
    <row r="18" spans="1:8" ht="12.75">
      <c r="A18" s="36">
        <v>13</v>
      </c>
      <c r="B18" s="83" t="s">
        <v>115</v>
      </c>
      <c r="C18" s="124">
        <v>17</v>
      </c>
      <c r="D18" s="24">
        <v>1411.8</v>
      </c>
      <c r="E18" s="24">
        <v>1</v>
      </c>
      <c r="F18" s="124"/>
      <c r="G18" s="24"/>
      <c r="H18" s="142"/>
    </row>
    <row r="19" spans="1:8" ht="12.75">
      <c r="A19" s="36">
        <v>14</v>
      </c>
      <c r="B19" s="83" t="s">
        <v>116</v>
      </c>
      <c r="C19" s="124">
        <v>22</v>
      </c>
      <c r="D19" s="24">
        <v>2420.9</v>
      </c>
      <c r="E19" s="37"/>
      <c r="F19" s="124"/>
      <c r="G19" s="24">
        <v>6</v>
      </c>
      <c r="H19" s="142"/>
    </row>
    <row r="20" spans="1:8" ht="12.75">
      <c r="A20" s="36">
        <v>15</v>
      </c>
      <c r="B20" s="84" t="s">
        <v>117</v>
      </c>
      <c r="C20" s="124">
        <v>2</v>
      </c>
      <c r="D20" s="24">
        <v>851.6</v>
      </c>
      <c r="E20" s="24"/>
      <c r="F20" s="124"/>
      <c r="G20" s="24"/>
      <c r="H20" s="142"/>
    </row>
    <row r="21" spans="1:8" ht="12.75">
      <c r="A21" s="36">
        <v>16</v>
      </c>
      <c r="B21" s="83" t="s">
        <v>118</v>
      </c>
      <c r="C21" s="124">
        <v>7</v>
      </c>
      <c r="D21" s="24">
        <v>608.8</v>
      </c>
      <c r="E21" s="24"/>
      <c r="F21" s="124"/>
      <c r="G21" s="24"/>
      <c r="H21" s="142"/>
    </row>
    <row r="22" spans="1:8" ht="12.75">
      <c r="A22" s="36">
        <v>17</v>
      </c>
      <c r="B22" s="83" t="s">
        <v>119</v>
      </c>
      <c r="C22" s="124">
        <v>20</v>
      </c>
      <c r="D22" s="24">
        <v>1738.8</v>
      </c>
      <c r="E22" s="37">
        <v>3</v>
      </c>
      <c r="F22" s="124">
        <v>2</v>
      </c>
      <c r="G22" s="24"/>
      <c r="H22" s="142"/>
    </row>
    <row r="23" spans="1:8" ht="12.75">
      <c r="A23" s="36">
        <v>18</v>
      </c>
      <c r="B23" s="83" t="s">
        <v>120</v>
      </c>
      <c r="C23" s="124">
        <v>6</v>
      </c>
      <c r="D23" s="24">
        <v>320</v>
      </c>
      <c r="E23" s="24"/>
      <c r="F23" s="124"/>
      <c r="G23" s="24">
        <v>5</v>
      </c>
      <c r="H23" s="142"/>
    </row>
    <row r="24" spans="1:8" ht="12.75">
      <c r="A24" s="36">
        <v>19</v>
      </c>
      <c r="B24" s="83" t="s">
        <v>121</v>
      </c>
      <c r="C24" s="133">
        <v>24</v>
      </c>
      <c r="D24" s="24">
        <v>1742.8</v>
      </c>
      <c r="E24" s="24">
        <v>5</v>
      </c>
      <c r="F24" s="124"/>
      <c r="G24" s="24">
        <v>1</v>
      </c>
      <c r="H24" s="142"/>
    </row>
    <row r="25" spans="1:8" ht="12.75">
      <c r="A25" s="36">
        <v>20</v>
      </c>
      <c r="B25" s="83" t="s">
        <v>122</v>
      </c>
      <c r="C25" s="124">
        <v>9</v>
      </c>
      <c r="D25" s="24">
        <v>803.3</v>
      </c>
      <c r="E25" s="24">
        <v>3</v>
      </c>
      <c r="F25" s="124"/>
      <c r="G25" s="24">
        <v>2</v>
      </c>
      <c r="H25" s="142">
        <v>7</v>
      </c>
    </row>
    <row r="26" spans="1:8" ht="12.75">
      <c r="A26" s="36">
        <v>21</v>
      </c>
      <c r="B26" s="82" t="s">
        <v>123</v>
      </c>
      <c r="C26" s="124">
        <v>27</v>
      </c>
      <c r="D26" s="24">
        <v>1474.1</v>
      </c>
      <c r="E26" s="37">
        <v>1</v>
      </c>
      <c r="F26" s="124"/>
      <c r="G26" s="24"/>
      <c r="H26" s="142"/>
    </row>
    <row r="27" spans="1:8" ht="12.75">
      <c r="A27" s="36">
        <v>22</v>
      </c>
      <c r="B27" s="82" t="s">
        <v>124</v>
      </c>
      <c r="C27" s="124">
        <v>5</v>
      </c>
      <c r="D27" s="24">
        <v>357.1</v>
      </c>
      <c r="E27" s="24">
        <v>3</v>
      </c>
      <c r="F27" s="124"/>
      <c r="G27" s="24"/>
      <c r="H27" s="142"/>
    </row>
    <row r="28" spans="1:8" ht="12.75">
      <c r="A28" s="36">
        <v>23</v>
      </c>
      <c r="B28" s="83" t="s">
        <v>125</v>
      </c>
      <c r="C28" s="124">
        <v>11</v>
      </c>
      <c r="D28" s="24">
        <v>588.5</v>
      </c>
      <c r="E28" s="24">
        <v>6</v>
      </c>
      <c r="F28" s="124"/>
      <c r="G28" s="24"/>
      <c r="H28" s="142"/>
    </row>
    <row r="29" spans="1:8" ht="12.75">
      <c r="A29" s="36">
        <v>24</v>
      </c>
      <c r="B29" s="83" t="s">
        <v>126</v>
      </c>
      <c r="C29" s="124">
        <v>19</v>
      </c>
      <c r="D29" s="24">
        <v>1320.7</v>
      </c>
      <c r="E29" s="24">
        <v>1</v>
      </c>
      <c r="F29" s="124"/>
      <c r="G29" s="24"/>
      <c r="H29" s="142"/>
    </row>
    <row r="30" spans="1:8" ht="12.75">
      <c r="A30" s="36">
        <v>25</v>
      </c>
      <c r="B30" s="83" t="s">
        <v>127</v>
      </c>
      <c r="C30" s="124">
        <v>15</v>
      </c>
      <c r="D30" s="24">
        <v>1666.4</v>
      </c>
      <c r="E30" s="37">
        <v>2</v>
      </c>
      <c r="F30" s="124"/>
      <c r="G30" s="24"/>
      <c r="H30" s="142"/>
    </row>
    <row r="31" spans="1:8" ht="12.75">
      <c r="A31" s="36">
        <v>26</v>
      </c>
      <c r="B31" s="83" t="s">
        <v>128</v>
      </c>
      <c r="C31" s="124">
        <v>13</v>
      </c>
      <c r="D31" s="37">
        <v>1210.2</v>
      </c>
      <c r="E31" s="24"/>
      <c r="F31" s="124"/>
      <c r="G31" s="24">
        <v>1</v>
      </c>
      <c r="H31" s="142"/>
    </row>
    <row r="32" spans="1:8" ht="12.75">
      <c r="A32" s="36">
        <v>27</v>
      </c>
      <c r="B32" s="83" t="s">
        <v>40</v>
      </c>
      <c r="C32" s="124">
        <v>29</v>
      </c>
      <c r="D32" s="24">
        <v>2745.7</v>
      </c>
      <c r="E32" s="37"/>
      <c r="F32" s="124">
        <v>2</v>
      </c>
      <c r="G32" s="24"/>
      <c r="H32" s="142"/>
    </row>
    <row r="33" spans="1:8" ht="12.75">
      <c r="A33" s="36">
        <v>28</v>
      </c>
      <c r="B33" s="83" t="s">
        <v>129</v>
      </c>
      <c r="C33" s="124">
        <v>12</v>
      </c>
      <c r="D33" s="24">
        <v>585.6</v>
      </c>
      <c r="E33" s="24">
        <v>9</v>
      </c>
      <c r="F33" s="124"/>
      <c r="G33" s="24">
        <v>9</v>
      </c>
      <c r="H33" s="142"/>
    </row>
    <row r="34" spans="1:8" ht="12.75">
      <c r="A34" s="36">
        <v>29</v>
      </c>
      <c r="B34" s="83" t="s">
        <v>130</v>
      </c>
      <c r="C34" s="124">
        <v>9</v>
      </c>
      <c r="D34" s="24">
        <v>626.9</v>
      </c>
      <c r="E34" s="37"/>
      <c r="F34" s="124"/>
      <c r="G34" s="24">
        <v>9</v>
      </c>
      <c r="H34" s="142"/>
    </row>
    <row r="35" spans="1:8" ht="12.75">
      <c r="A35" s="36">
        <v>30</v>
      </c>
      <c r="B35" s="83" t="s">
        <v>131</v>
      </c>
      <c r="C35" s="124">
        <v>27</v>
      </c>
      <c r="D35" s="24">
        <v>3269.8</v>
      </c>
      <c r="E35" s="37">
        <v>3</v>
      </c>
      <c r="F35" s="124">
        <v>2</v>
      </c>
      <c r="G35" s="24">
        <v>1</v>
      </c>
      <c r="H35" s="142"/>
    </row>
    <row r="36" spans="1:8" ht="12.75">
      <c r="A36" s="36">
        <v>31</v>
      </c>
      <c r="B36" s="83" t="s">
        <v>132</v>
      </c>
      <c r="C36" s="124">
        <v>19</v>
      </c>
      <c r="D36" s="24">
        <v>1615.5</v>
      </c>
      <c r="E36" s="37">
        <v>4</v>
      </c>
      <c r="F36" s="124"/>
      <c r="G36" s="24"/>
      <c r="H36" s="142">
        <v>1</v>
      </c>
    </row>
    <row r="37" spans="1:8" ht="12.75">
      <c r="A37" s="36">
        <v>32</v>
      </c>
      <c r="B37" s="83" t="s">
        <v>133</v>
      </c>
      <c r="C37" s="124">
        <v>11</v>
      </c>
      <c r="D37" s="24">
        <v>2707.9</v>
      </c>
      <c r="E37" s="24">
        <v>2</v>
      </c>
      <c r="F37" s="124"/>
      <c r="G37" s="24">
        <v>8</v>
      </c>
      <c r="H37" s="142">
        <v>1</v>
      </c>
    </row>
    <row r="38" spans="1:8" ht="12.75">
      <c r="A38" s="36">
        <v>33</v>
      </c>
      <c r="B38" s="83" t="s">
        <v>134</v>
      </c>
      <c r="C38" s="124">
        <v>8</v>
      </c>
      <c r="D38" s="24">
        <v>1452.9</v>
      </c>
      <c r="E38" s="37"/>
      <c r="F38" s="124"/>
      <c r="G38" s="24">
        <v>1</v>
      </c>
      <c r="H38" s="142"/>
    </row>
    <row r="39" spans="1:8" ht="12.75">
      <c r="A39" s="36">
        <v>34</v>
      </c>
      <c r="B39" s="82" t="s">
        <v>135</v>
      </c>
      <c r="C39" s="124">
        <v>16</v>
      </c>
      <c r="D39" s="24">
        <v>3506.7</v>
      </c>
      <c r="E39" s="37">
        <v>4</v>
      </c>
      <c r="F39" s="24"/>
      <c r="G39" s="24">
        <v>1</v>
      </c>
      <c r="H39" s="142"/>
    </row>
    <row r="40" spans="1:8" ht="12.75">
      <c r="A40" s="36">
        <v>35</v>
      </c>
      <c r="B40" s="83" t="s">
        <v>136</v>
      </c>
      <c r="C40" s="124">
        <v>3</v>
      </c>
      <c r="D40" s="24">
        <v>432</v>
      </c>
      <c r="E40" s="37"/>
      <c r="F40" s="24"/>
      <c r="G40" s="24"/>
      <c r="H40" s="142"/>
    </row>
    <row r="41" spans="1:8" ht="12.75">
      <c r="A41" s="36">
        <v>36</v>
      </c>
      <c r="B41" s="21" t="s">
        <v>188</v>
      </c>
      <c r="C41" s="124">
        <v>1</v>
      </c>
      <c r="D41" s="24">
        <v>1527.5</v>
      </c>
      <c r="E41" s="37">
        <v>1</v>
      </c>
      <c r="F41" s="24"/>
      <c r="G41" s="24"/>
      <c r="H41" s="142"/>
    </row>
    <row r="42" spans="1:8" ht="12.75">
      <c r="A42" s="36">
        <v>37</v>
      </c>
      <c r="B42" s="21" t="s">
        <v>191</v>
      </c>
      <c r="C42" s="124">
        <v>1</v>
      </c>
      <c r="D42" s="24">
        <v>108.6</v>
      </c>
      <c r="E42" s="37"/>
      <c r="F42" s="24"/>
      <c r="G42" s="24"/>
      <c r="H42" s="142"/>
    </row>
    <row r="43" spans="1:8" ht="12.75">
      <c r="A43" s="36">
        <v>38</v>
      </c>
      <c r="B43" s="21" t="s">
        <v>49</v>
      </c>
      <c r="C43" s="124">
        <v>1</v>
      </c>
      <c r="D43" s="24">
        <v>270</v>
      </c>
      <c r="E43" s="37"/>
      <c r="F43" s="24"/>
      <c r="G43" s="24"/>
      <c r="H43" s="142"/>
    </row>
    <row r="44" spans="1:8" ht="12.75">
      <c r="A44" s="36">
        <v>39</v>
      </c>
      <c r="B44" s="21" t="s">
        <v>255</v>
      </c>
      <c r="C44" s="124">
        <v>1</v>
      </c>
      <c r="D44" s="24">
        <v>81.6</v>
      </c>
      <c r="E44" s="37"/>
      <c r="F44" s="24"/>
      <c r="G44" s="24"/>
      <c r="H44" s="142"/>
    </row>
    <row r="45" spans="1:8" ht="12.75">
      <c r="A45" s="36">
        <v>40</v>
      </c>
      <c r="B45" s="21" t="s">
        <v>256</v>
      </c>
      <c r="C45" s="124">
        <v>1</v>
      </c>
      <c r="D45" s="24">
        <v>98</v>
      </c>
      <c r="E45" s="37"/>
      <c r="F45" s="24"/>
      <c r="G45" s="24"/>
      <c r="H45" s="142"/>
    </row>
    <row r="46" spans="1:8" ht="14.25">
      <c r="A46" s="36"/>
      <c r="B46" s="85" t="s">
        <v>137</v>
      </c>
      <c r="C46" s="134">
        <f>SUM(C6:C45)</f>
        <v>480</v>
      </c>
      <c r="D46" s="134">
        <f>SUM(D6:D45)</f>
        <v>48843.6</v>
      </c>
      <c r="E46" s="134">
        <f>SUM(E6:E44)</f>
        <v>68</v>
      </c>
      <c r="F46" s="135">
        <f>SUM(F6:F43)</f>
        <v>9</v>
      </c>
      <c r="G46" s="134">
        <f>SUM(G6:G43)</f>
        <v>49</v>
      </c>
      <c r="H46" s="145">
        <f>SUM(H6:H44)</f>
        <v>15</v>
      </c>
    </row>
  </sheetData>
  <sheetProtection/>
  <mergeCells count="2">
    <mergeCell ref="A2:H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J53"/>
  <sheetViews>
    <sheetView zoomScalePageLayoutView="0" workbookViewId="0" topLeftCell="A16">
      <selection activeCell="I28" sqref="I28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6.75390625" style="0" customWidth="1"/>
    <col min="5" max="5" width="7.25390625" style="0" customWidth="1"/>
    <col min="6" max="6" width="7.625" style="0" customWidth="1"/>
    <col min="7" max="7" width="6.875" style="0" customWidth="1"/>
    <col min="8" max="8" width="7.25390625" style="0" customWidth="1"/>
    <col min="9" max="9" width="8.625" style="0" customWidth="1"/>
    <col min="10" max="10" width="7.625" style="0" customWidth="1"/>
  </cols>
  <sheetData>
    <row r="1" ht="12.75">
      <c r="I1" s="32" t="s">
        <v>138</v>
      </c>
    </row>
    <row r="2" spans="1:10" ht="14.25">
      <c r="A2" s="192" t="s">
        <v>139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4.25">
      <c r="A3" s="209" t="s">
        <v>140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2.75">
      <c r="A4" s="86" t="s">
        <v>2</v>
      </c>
      <c r="B4" s="86" t="s">
        <v>3</v>
      </c>
      <c r="C4" s="87" t="s">
        <v>5</v>
      </c>
      <c r="D4" s="86" t="s">
        <v>143</v>
      </c>
      <c r="E4" s="176" t="s">
        <v>143</v>
      </c>
      <c r="F4" s="182" t="s">
        <v>248</v>
      </c>
      <c r="G4" s="216" t="s">
        <v>142</v>
      </c>
      <c r="H4" s="217"/>
      <c r="I4" s="217"/>
      <c r="J4" s="218"/>
    </row>
    <row r="5" spans="1:10" ht="12.75">
      <c r="A5" s="88"/>
      <c r="B5" s="88"/>
      <c r="C5" s="97" t="s">
        <v>141</v>
      </c>
      <c r="D5" s="98" t="s">
        <v>224</v>
      </c>
      <c r="E5" s="177" t="s">
        <v>224</v>
      </c>
      <c r="F5" s="177" t="s">
        <v>224</v>
      </c>
      <c r="G5" s="10" t="s">
        <v>251</v>
      </c>
      <c r="H5" s="81" t="s">
        <v>203</v>
      </c>
      <c r="I5" s="81" t="s">
        <v>148</v>
      </c>
      <c r="J5" s="10" t="s">
        <v>145</v>
      </c>
    </row>
    <row r="6" spans="1:10" ht="12.75">
      <c r="A6" s="89"/>
      <c r="B6" s="89"/>
      <c r="C6" s="88" t="s">
        <v>102</v>
      </c>
      <c r="D6" s="88" t="s">
        <v>225</v>
      </c>
      <c r="E6" s="178" t="s">
        <v>225</v>
      </c>
      <c r="F6" s="178" t="s">
        <v>225</v>
      </c>
      <c r="G6" s="89" t="s">
        <v>252</v>
      </c>
      <c r="H6" s="89" t="s">
        <v>204</v>
      </c>
      <c r="I6" s="89" t="s">
        <v>190</v>
      </c>
      <c r="J6" s="13" t="s">
        <v>147</v>
      </c>
    </row>
    <row r="7" spans="1:10" ht="12.75">
      <c r="A7" s="89"/>
      <c r="B7" s="89"/>
      <c r="C7" s="89"/>
      <c r="D7" s="99" t="s">
        <v>226</v>
      </c>
      <c r="E7" s="179" t="s">
        <v>250</v>
      </c>
      <c r="F7" s="178" t="s">
        <v>249</v>
      </c>
      <c r="G7" s="89" t="s">
        <v>146</v>
      </c>
      <c r="H7" s="89" t="s">
        <v>205</v>
      </c>
      <c r="I7" s="89" t="s">
        <v>243</v>
      </c>
      <c r="J7" s="13" t="s">
        <v>241</v>
      </c>
    </row>
    <row r="8" spans="1:10" ht="12.75">
      <c r="A8" s="111">
        <v>1</v>
      </c>
      <c r="B8" s="90" t="s">
        <v>103</v>
      </c>
      <c r="C8" s="124">
        <v>8</v>
      </c>
      <c r="D8" s="47">
        <v>74</v>
      </c>
      <c r="E8" s="37">
        <v>9</v>
      </c>
      <c r="F8" s="37">
        <v>9</v>
      </c>
      <c r="G8" s="24">
        <v>7</v>
      </c>
      <c r="H8" s="24">
        <v>7</v>
      </c>
      <c r="I8" s="24">
        <v>1</v>
      </c>
      <c r="J8" s="37">
        <v>6</v>
      </c>
    </row>
    <row r="9" spans="1:10" ht="12.75">
      <c r="A9" s="112">
        <v>2</v>
      </c>
      <c r="B9" s="83" t="s">
        <v>104</v>
      </c>
      <c r="C9" s="124">
        <v>18</v>
      </c>
      <c r="D9" s="47">
        <v>222</v>
      </c>
      <c r="E9" s="37">
        <v>39</v>
      </c>
      <c r="F9" s="37">
        <v>25</v>
      </c>
      <c r="G9" s="24">
        <v>18</v>
      </c>
      <c r="H9" s="24">
        <v>4</v>
      </c>
      <c r="I9" s="24">
        <v>1</v>
      </c>
      <c r="J9" s="37">
        <v>12</v>
      </c>
    </row>
    <row r="10" spans="1:10" ht="12.75">
      <c r="A10" s="112">
        <v>3</v>
      </c>
      <c r="B10" s="83" t="s">
        <v>105</v>
      </c>
      <c r="C10" s="124">
        <v>6</v>
      </c>
      <c r="D10" s="146">
        <v>65</v>
      </c>
      <c r="E10" s="90">
        <v>3</v>
      </c>
      <c r="F10" s="90">
        <v>6</v>
      </c>
      <c r="G10" s="37">
        <v>6</v>
      </c>
      <c r="H10" s="90"/>
      <c r="I10" s="90">
        <v>1</v>
      </c>
      <c r="J10" s="90">
        <v>4</v>
      </c>
    </row>
    <row r="11" spans="1:10" ht="12.75">
      <c r="A11" s="112">
        <v>4</v>
      </c>
      <c r="B11" s="83" t="s">
        <v>106</v>
      </c>
      <c r="C11" s="124">
        <v>16</v>
      </c>
      <c r="D11" s="47">
        <v>131</v>
      </c>
      <c r="E11" s="24">
        <v>21</v>
      </c>
      <c r="F11" s="24">
        <v>18</v>
      </c>
      <c r="G11" s="24">
        <v>16</v>
      </c>
      <c r="H11" s="24">
        <v>14</v>
      </c>
      <c r="I11" s="24">
        <v>2</v>
      </c>
      <c r="J11" s="24">
        <v>10</v>
      </c>
    </row>
    <row r="12" spans="1:10" ht="12.75">
      <c r="A12" s="112">
        <v>5</v>
      </c>
      <c r="B12" s="83" t="s">
        <v>107</v>
      </c>
      <c r="C12" s="124">
        <v>3</v>
      </c>
      <c r="D12" s="47">
        <v>23</v>
      </c>
      <c r="E12" s="37">
        <v>5</v>
      </c>
      <c r="F12" s="37">
        <v>5</v>
      </c>
      <c r="G12" s="24">
        <v>3</v>
      </c>
      <c r="H12" s="37">
        <v>1</v>
      </c>
      <c r="I12" s="24">
        <v>1</v>
      </c>
      <c r="J12" s="37">
        <v>3</v>
      </c>
    </row>
    <row r="13" spans="1:10" ht="12.75">
      <c r="A13" s="112">
        <v>6</v>
      </c>
      <c r="B13" s="83" t="s">
        <v>108</v>
      </c>
      <c r="C13" s="124">
        <v>8</v>
      </c>
      <c r="D13" s="47">
        <v>101</v>
      </c>
      <c r="E13" s="24"/>
      <c r="F13" s="24">
        <v>4</v>
      </c>
      <c r="G13" s="24">
        <v>6</v>
      </c>
      <c r="H13" s="24">
        <v>1</v>
      </c>
      <c r="I13" s="24">
        <v>1</v>
      </c>
      <c r="J13" s="24">
        <v>7</v>
      </c>
    </row>
    <row r="14" spans="1:10" ht="12.75">
      <c r="A14" s="112">
        <v>7</v>
      </c>
      <c r="B14" s="83" t="s">
        <v>109</v>
      </c>
      <c r="C14" s="124">
        <v>21</v>
      </c>
      <c r="D14" s="47">
        <v>268</v>
      </c>
      <c r="E14" s="24">
        <v>37</v>
      </c>
      <c r="F14" s="24">
        <v>16</v>
      </c>
      <c r="G14" s="24">
        <v>19</v>
      </c>
      <c r="H14" s="24">
        <v>1</v>
      </c>
      <c r="I14" s="24"/>
      <c r="J14" s="24">
        <v>14</v>
      </c>
    </row>
    <row r="15" spans="1:10" ht="12.75">
      <c r="A15" s="112">
        <v>8</v>
      </c>
      <c r="B15" s="83" t="s">
        <v>110</v>
      </c>
      <c r="C15" s="124">
        <v>7</v>
      </c>
      <c r="D15" s="47">
        <v>112</v>
      </c>
      <c r="E15" s="24">
        <v>13</v>
      </c>
      <c r="F15" s="24">
        <v>6</v>
      </c>
      <c r="G15" s="24">
        <v>6</v>
      </c>
      <c r="H15" s="24">
        <v>6</v>
      </c>
      <c r="I15" s="24">
        <v>1</v>
      </c>
      <c r="J15" s="24">
        <v>6</v>
      </c>
    </row>
    <row r="16" spans="1:10" ht="12.75">
      <c r="A16" s="112">
        <v>9</v>
      </c>
      <c r="B16" s="83" t="s">
        <v>111</v>
      </c>
      <c r="C16" s="124">
        <v>17</v>
      </c>
      <c r="D16" s="47">
        <v>149</v>
      </c>
      <c r="E16" s="24">
        <v>13</v>
      </c>
      <c r="F16" s="24">
        <v>9</v>
      </c>
      <c r="G16" s="24">
        <v>14</v>
      </c>
      <c r="H16" s="37">
        <v>10</v>
      </c>
      <c r="I16" s="24">
        <v>1</v>
      </c>
      <c r="J16" s="24">
        <v>12</v>
      </c>
    </row>
    <row r="17" spans="1:10" ht="12.75">
      <c r="A17" s="112">
        <v>10</v>
      </c>
      <c r="B17" s="83" t="s">
        <v>112</v>
      </c>
      <c r="C17" s="124">
        <v>25</v>
      </c>
      <c r="D17" s="47">
        <v>199</v>
      </c>
      <c r="E17" s="24">
        <v>28</v>
      </c>
      <c r="F17" s="24">
        <v>20</v>
      </c>
      <c r="G17" s="24">
        <v>23</v>
      </c>
      <c r="H17" s="24">
        <v>18</v>
      </c>
      <c r="I17" s="24">
        <v>1</v>
      </c>
      <c r="J17" s="24">
        <v>17</v>
      </c>
    </row>
    <row r="18" spans="1:10" ht="12.75">
      <c r="A18" s="112">
        <v>11</v>
      </c>
      <c r="B18" s="83" t="s">
        <v>113</v>
      </c>
      <c r="C18" s="124">
        <v>10</v>
      </c>
      <c r="D18" s="47">
        <v>87</v>
      </c>
      <c r="E18" s="24">
        <v>16</v>
      </c>
      <c r="F18" s="24">
        <v>11</v>
      </c>
      <c r="G18" s="24">
        <v>10</v>
      </c>
      <c r="H18" s="24">
        <v>1</v>
      </c>
      <c r="I18" s="24">
        <v>1</v>
      </c>
      <c r="J18" s="24">
        <v>9</v>
      </c>
    </row>
    <row r="19" spans="1:10" ht="12.75">
      <c r="A19" s="112">
        <v>12</v>
      </c>
      <c r="B19" s="83" t="s">
        <v>114</v>
      </c>
      <c r="C19" s="124">
        <v>5</v>
      </c>
      <c r="D19" s="47">
        <v>32</v>
      </c>
      <c r="E19" s="24">
        <v>9</v>
      </c>
      <c r="F19" s="24">
        <v>8</v>
      </c>
      <c r="G19" s="24">
        <v>2</v>
      </c>
      <c r="H19" s="24">
        <v>2</v>
      </c>
      <c r="I19" s="24">
        <v>1</v>
      </c>
      <c r="J19" s="24">
        <v>5</v>
      </c>
    </row>
    <row r="20" spans="1:10" ht="12.75">
      <c r="A20" s="112">
        <v>13</v>
      </c>
      <c r="B20" s="83" t="s">
        <v>115</v>
      </c>
      <c r="C20" s="124">
        <v>17</v>
      </c>
      <c r="D20" s="47">
        <v>161</v>
      </c>
      <c r="E20" s="37">
        <v>24</v>
      </c>
      <c r="F20" s="37">
        <v>21</v>
      </c>
      <c r="G20" s="37">
        <v>12</v>
      </c>
      <c r="H20" s="37">
        <v>12</v>
      </c>
      <c r="I20" s="37"/>
      <c r="J20" s="37">
        <v>9</v>
      </c>
    </row>
    <row r="21" spans="1:10" ht="12.75">
      <c r="A21" s="112">
        <v>14</v>
      </c>
      <c r="B21" s="83" t="s">
        <v>116</v>
      </c>
      <c r="C21" s="124">
        <v>22</v>
      </c>
      <c r="D21" s="47">
        <v>188</v>
      </c>
      <c r="E21" s="37">
        <v>4</v>
      </c>
      <c r="F21" s="37">
        <v>1</v>
      </c>
      <c r="G21" s="24">
        <v>21</v>
      </c>
      <c r="H21" s="24">
        <v>1</v>
      </c>
      <c r="I21" s="24"/>
      <c r="J21" s="37">
        <v>21</v>
      </c>
    </row>
    <row r="22" spans="1:10" ht="12.75">
      <c r="A22" s="112">
        <v>15</v>
      </c>
      <c r="B22" s="83" t="s">
        <v>117</v>
      </c>
      <c r="C22" s="124">
        <v>2</v>
      </c>
      <c r="D22" s="47">
        <v>50</v>
      </c>
      <c r="E22" s="24">
        <v>5</v>
      </c>
      <c r="F22" s="24">
        <v>5</v>
      </c>
      <c r="G22" s="24">
        <v>2</v>
      </c>
      <c r="H22" s="24">
        <v>1</v>
      </c>
      <c r="I22" s="24">
        <v>2</v>
      </c>
      <c r="J22" s="24">
        <v>2</v>
      </c>
    </row>
    <row r="23" spans="1:10" ht="12.75">
      <c r="A23" s="112">
        <v>16</v>
      </c>
      <c r="B23" s="83" t="s">
        <v>118</v>
      </c>
      <c r="C23" s="124">
        <v>7</v>
      </c>
      <c r="D23" s="47">
        <v>47</v>
      </c>
      <c r="E23" s="24">
        <v>9</v>
      </c>
      <c r="F23" s="24">
        <v>9</v>
      </c>
      <c r="G23" s="24">
        <v>6</v>
      </c>
      <c r="H23" s="24">
        <v>6</v>
      </c>
      <c r="I23" s="24">
        <v>1</v>
      </c>
      <c r="J23" s="24">
        <v>7</v>
      </c>
    </row>
    <row r="24" spans="1:10" ht="12.75">
      <c r="A24" s="112">
        <v>17</v>
      </c>
      <c r="B24" s="83" t="s">
        <v>119</v>
      </c>
      <c r="C24" s="124">
        <v>20</v>
      </c>
      <c r="D24" s="47">
        <v>221</v>
      </c>
      <c r="E24" s="24"/>
      <c r="F24" s="24">
        <v>19</v>
      </c>
      <c r="G24" s="24">
        <v>20</v>
      </c>
      <c r="H24" s="24">
        <v>4</v>
      </c>
      <c r="I24" s="24">
        <v>1</v>
      </c>
      <c r="J24" s="24">
        <v>12</v>
      </c>
    </row>
    <row r="25" spans="1:10" ht="12.75">
      <c r="A25" s="112">
        <v>18</v>
      </c>
      <c r="B25" s="83" t="s">
        <v>120</v>
      </c>
      <c r="C25" s="124">
        <v>6</v>
      </c>
      <c r="D25" s="47">
        <v>33</v>
      </c>
      <c r="E25" s="37">
        <v>1</v>
      </c>
      <c r="F25" s="37">
        <v>5</v>
      </c>
      <c r="G25" s="37">
        <v>3</v>
      </c>
      <c r="H25" s="37"/>
      <c r="I25" s="37">
        <v>1</v>
      </c>
      <c r="J25" s="37">
        <v>5</v>
      </c>
    </row>
    <row r="26" spans="1:10" ht="12.75">
      <c r="A26" s="112">
        <v>19</v>
      </c>
      <c r="B26" s="83" t="s">
        <v>121</v>
      </c>
      <c r="C26" s="133">
        <v>24</v>
      </c>
      <c r="D26" s="47">
        <v>212</v>
      </c>
      <c r="E26" s="37">
        <v>1</v>
      </c>
      <c r="F26" s="37">
        <v>10</v>
      </c>
      <c r="G26" s="37">
        <v>13</v>
      </c>
      <c r="H26" s="37"/>
      <c r="I26" s="37">
        <v>1</v>
      </c>
      <c r="J26" s="37">
        <v>20</v>
      </c>
    </row>
    <row r="27" spans="1:10" ht="12.75">
      <c r="A27" s="112">
        <v>20</v>
      </c>
      <c r="B27" s="83" t="s">
        <v>122</v>
      </c>
      <c r="C27" s="124">
        <v>9</v>
      </c>
      <c r="D27" s="47">
        <v>85</v>
      </c>
      <c r="E27" s="37">
        <v>1</v>
      </c>
      <c r="F27" s="37">
        <v>3</v>
      </c>
      <c r="G27" s="24">
        <v>8</v>
      </c>
      <c r="H27" s="37"/>
      <c r="I27" s="24">
        <v>1</v>
      </c>
      <c r="J27" s="37">
        <v>7</v>
      </c>
    </row>
    <row r="28" spans="1:10" ht="12.75">
      <c r="A28" s="112">
        <v>21</v>
      </c>
      <c r="B28" s="83" t="s">
        <v>123</v>
      </c>
      <c r="C28" s="124">
        <v>27</v>
      </c>
      <c r="D28" s="47">
        <v>246</v>
      </c>
      <c r="E28" s="24">
        <v>47</v>
      </c>
      <c r="F28" s="24">
        <v>32</v>
      </c>
      <c r="G28" s="24">
        <v>23</v>
      </c>
      <c r="H28" s="24">
        <v>18</v>
      </c>
      <c r="I28" s="24">
        <v>1</v>
      </c>
      <c r="J28" s="24">
        <v>23</v>
      </c>
    </row>
    <row r="29" spans="1:10" ht="12.75">
      <c r="A29" s="112">
        <v>22</v>
      </c>
      <c r="B29" s="83" t="s">
        <v>124</v>
      </c>
      <c r="C29" s="124">
        <v>5</v>
      </c>
      <c r="D29" s="47">
        <v>34</v>
      </c>
      <c r="E29" s="37">
        <v>8</v>
      </c>
      <c r="F29" s="37">
        <v>3</v>
      </c>
      <c r="G29" s="37">
        <v>3</v>
      </c>
      <c r="H29" s="24"/>
      <c r="I29" s="37">
        <v>1</v>
      </c>
      <c r="J29" s="37">
        <v>3</v>
      </c>
    </row>
    <row r="30" spans="1:10" ht="12.75">
      <c r="A30" s="112">
        <v>23</v>
      </c>
      <c r="B30" s="83" t="s">
        <v>125</v>
      </c>
      <c r="C30" s="124">
        <v>11</v>
      </c>
      <c r="D30" s="47">
        <v>67</v>
      </c>
      <c r="E30" s="24">
        <v>2</v>
      </c>
      <c r="F30" s="24">
        <v>2</v>
      </c>
      <c r="G30" s="24">
        <v>5</v>
      </c>
      <c r="H30" s="24"/>
      <c r="I30" s="24"/>
      <c r="J30" s="24">
        <v>7</v>
      </c>
    </row>
    <row r="31" spans="1:10" ht="12.75">
      <c r="A31" s="112">
        <v>24</v>
      </c>
      <c r="B31" s="83" t="s">
        <v>126</v>
      </c>
      <c r="C31" s="124">
        <v>19</v>
      </c>
      <c r="D31" s="47">
        <v>167</v>
      </c>
      <c r="E31" s="24">
        <v>25</v>
      </c>
      <c r="F31" s="24"/>
      <c r="G31" s="24">
        <v>17</v>
      </c>
      <c r="H31" s="24">
        <v>2</v>
      </c>
      <c r="I31" s="24">
        <v>4</v>
      </c>
      <c r="J31" s="24">
        <v>11</v>
      </c>
    </row>
    <row r="32" spans="1:10" ht="12.75">
      <c r="A32" s="112">
        <v>25</v>
      </c>
      <c r="B32" s="83" t="s">
        <v>127</v>
      </c>
      <c r="C32" s="124">
        <v>15</v>
      </c>
      <c r="D32" s="47">
        <v>179</v>
      </c>
      <c r="E32" s="24">
        <v>13</v>
      </c>
      <c r="F32" s="24">
        <v>12</v>
      </c>
      <c r="G32" s="24">
        <v>13</v>
      </c>
      <c r="H32" s="24">
        <v>2</v>
      </c>
      <c r="I32" s="24">
        <v>2</v>
      </c>
      <c r="J32" s="24">
        <v>9</v>
      </c>
    </row>
    <row r="33" spans="1:10" ht="12.75">
      <c r="A33" s="112">
        <v>26</v>
      </c>
      <c r="B33" s="83" t="s">
        <v>128</v>
      </c>
      <c r="C33" s="124">
        <v>13</v>
      </c>
      <c r="D33" s="47">
        <v>123</v>
      </c>
      <c r="E33" s="24">
        <v>6</v>
      </c>
      <c r="F33" s="24">
        <v>17</v>
      </c>
      <c r="G33" s="24">
        <v>10</v>
      </c>
      <c r="H33" s="24">
        <v>5</v>
      </c>
      <c r="I33" s="24"/>
      <c r="J33" s="24">
        <v>8</v>
      </c>
    </row>
    <row r="34" spans="1:10" ht="12.75">
      <c r="A34" s="112">
        <v>27</v>
      </c>
      <c r="B34" s="83" t="s">
        <v>149</v>
      </c>
      <c r="C34" s="124">
        <v>29</v>
      </c>
      <c r="D34" s="47">
        <v>319</v>
      </c>
      <c r="E34" s="24">
        <v>34</v>
      </c>
      <c r="F34" s="24">
        <v>19</v>
      </c>
      <c r="G34" s="24">
        <v>24</v>
      </c>
      <c r="H34" s="24">
        <v>9</v>
      </c>
      <c r="I34" s="24">
        <v>2</v>
      </c>
      <c r="J34" s="24">
        <v>16</v>
      </c>
    </row>
    <row r="35" spans="1:10" ht="12.75">
      <c r="A35" s="112">
        <v>28</v>
      </c>
      <c r="B35" s="83" t="s">
        <v>129</v>
      </c>
      <c r="C35" s="124">
        <v>12</v>
      </c>
      <c r="D35" s="47">
        <v>56</v>
      </c>
      <c r="E35" s="24">
        <v>4</v>
      </c>
      <c r="F35" s="24">
        <v>4</v>
      </c>
      <c r="G35" s="24">
        <v>7</v>
      </c>
      <c r="H35" s="24"/>
      <c r="I35" s="24">
        <v>1</v>
      </c>
      <c r="J35" s="24">
        <v>12</v>
      </c>
    </row>
    <row r="36" spans="1:10" ht="12.75">
      <c r="A36" s="112">
        <v>29</v>
      </c>
      <c r="B36" s="83" t="s">
        <v>130</v>
      </c>
      <c r="C36" s="124">
        <v>9</v>
      </c>
      <c r="D36" s="47">
        <v>56</v>
      </c>
      <c r="E36" s="37">
        <v>1</v>
      </c>
      <c r="F36" s="37">
        <v>1</v>
      </c>
      <c r="G36" s="24">
        <v>7</v>
      </c>
      <c r="H36" s="24">
        <v>2</v>
      </c>
      <c r="I36" s="24">
        <v>1</v>
      </c>
      <c r="J36" s="37">
        <v>7</v>
      </c>
    </row>
    <row r="37" spans="1:10" ht="12.75">
      <c r="A37" s="112">
        <v>30</v>
      </c>
      <c r="B37" s="83" t="s">
        <v>131</v>
      </c>
      <c r="C37" s="124">
        <v>27</v>
      </c>
      <c r="D37" s="47">
        <v>290</v>
      </c>
      <c r="E37" s="24">
        <v>45</v>
      </c>
      <c r="F37" s="24"/>
      <c r="G37" s="24">
        <v>21</v>
      </c>
      <c r="H37" s="24">
        <v>6</v>
      </c>
      <c r="I37" s="24">
        <v>3</v>
      </c>
      <c r="J37" s="24">
        <v>19</v>
      </c>
    </row>
    <row r="38" spans="1:10" ht="12.75">
      <c r="A38" s="112">
        <v>31</v>
      </c>
      <c r="B38" s="83" t="s">
        <v>132</v>
      </c>
      <c r="C38" s="124">
        <v>19</v>
      </c>
      <c r="D38" s="47">
        <v>198</v>
      </c>
      <c r="E38" s="24">
        <v>35</v>
      </c>
      <c r="F38" s="24">
        <v>27</v>
      </c>
      <c r="G38" s="24">
        <v>15</v>
      </c>
      <c r="H38" s="24">
        <v>2</v>
      </c>
      <c r="I38" s="24">
        <v>1</v>
      </c>
      <c r="J38" s="24">
        <v>13</v>
      </c>
    </row>
    <row r="39" spans="1:10" ht="12.75">
      <c r="A39" s="112">
        <v>32</v>
      </c>
      <c r="B39" s="90" t="s">
        <v>133</v>
      </c>
      <c r="C39" s="124">
        <v>11</v>
      </c>
      <c r="D39" s="47">
        <v>226</v>
      </c>
      <c r="E39" s="24"/>
      <c r="F39" s="24">
        <v>15</v>
      </c>
      <c r="G39" s="24">
        <v>11</v>
      </c>
      <c r="H39" s="24">
        <v>9</v>
      </c>
      <c r="I39" s="24">
        <v>2</v>
      </c>
      <c r="J39" s="24">
        <v>11</v>
      </c>
    </row>
    <row r="40" spans="1:10" ht="12.75">
      <c r="A40" s="112">
        <v>33</v>
      </c>
      <c r="B40" s="83" t="s">
        <v>134</v>
      </c>
      <c r="C40" s="124">
        <v>8</v>
      </c>
      <c r="D40" s="47">
        <v>143</v>
      </c>
      <c r="E40" s="24">
        <v>23</v>
      </c>
      <c r="F40" s="24">
        <v>18</v>
      </c>
      <c r="G40" s="24">
        <v>8</v>
      </c>
      <c r="H40" s="24">
        <v>3</v>
      </c>
      <c r="I40" s="24">
        <v>8</v>
      </c>
      <c r="J40" s="24">
        <v>7</v>
      </c>
    </row>
    <row r="41" spans="1:10" ht="12.75">
      <c r="A41" s="111">
        <v>34</v>
      </c>
      <c r="B41" s="83" t="s">
        <v>135</v>
      </c>
      <c r="C41" s="124">
        <v>16</v>
      </c>
      <c r="D41" s="47">
        <v>377</v>
      </c>
      <c r="E41" s="24">
        <v>54</v>
      </c>
      <c r="F41" s="24">
        <v>50</v>
      </c>
      <c r="G41" s="24">
        <v>16</v>
      </c>
      <c r="H41" s="24">
        <v>6</v>
      </c>
      <c r="I41" s="24">
        <v>14</v>
      </c>
      <c r="J41" s="24">
        <v>14</v>
      </c>
    </row>
    <row r="42" spans="1:10" ht="12.75">
      <c r="A42" s="112">
        <v>35</v>
      </c>
      <c r="B42" s="83" t="s">
        <v>136</v>
      </c>
      <c r="C42" s="124">
        <v>3</v>
      </c>
      <c r="D42" s="47">
        <v>10</v>
      </c>
      <c r="E42" s="37">
        <v>1</v>
      </c>
      <c r="F42" s="37">
        <v>1</v>
      </c>
      <c r="G42" s="24">
        <v>2</v>
      </c>
      <c r="H42" s="24">
        <v>1</v>
      </c>
      <c r="I42" s="24">
        <v>1</v>
      </c>
      <c r="J42" s="37">
        <v>2</v>
      </c>
    </row>
    <row r="43" spans="1:10" ht="12.75">
      <c r="A43" s="112">
        <v>36</v>
      </c>
      <c r="B43" s="21" t="s">
        <v>188</v>
      </c>
      <c r="C43" s="124">
        <v>1</v>
      </c>
      <c r="D43" s="47">
        <v>208</v>
      </c>
      <c r="E43" s="24">
        <v>9</v>
      </c>
      <c r="F43" s="24">
        <v>9</v>
      </c>
      <c r="G43" s="24">
        <v>1</v>
      </c>
      <c r="H43" s="24">
        <v>1</v>
      </c>
      <c r="I43" s="24">
        <v>1</v>
      </c>
      <c r="J43" s="24">
        <v>1</v>
      </c>
    </row>
    <row r="44" spans="1:10" ht="12.75">
      <c r="A44" s="112">
        <v>37</v>
      </c>
      <c r="B44" s="21" t="s">
        <v>191</v>
      </c>
      <c r="C44" s="124">
        <v>1</v>
      </c>
      <c r="D44" s="47">
        <v>14</v>
      </c>
      <c r="E44" s="24"/>
      <c r="F44" s="24"/>
      <c r="G44" s="24">
        <v>1</v>
      </c>
      <c r="H44" s="24"/>
      <c r="I44" s="24"/>
      <c r="J44" s="24">
        <v>1</v>
      </c>
    </row>
    <row r="45" spans="1:10" ht="12.75">
      <c r="A45" s="111">
        <v>38</v>
      </c>
      <c r="B45" s="21" t="s">
        <v>49</v>
      </c>
      <c r="C45" s="124">
        <v>1</v>
      </c>
      <c r="D45" s="137">
        <v>26</v>
      </c>
      <c r="E45" s="24"/>
      <c r="F45" s="24"/>
      <c r="G45" s="24">
        <v>1</v>
      </c>
      <c r="H45" s="24"/>
      <c r="I45" s="24">
        <v>1</v>
      </c>
      <c r="J45" s="24">
        <v>1</v>
      </c>
    </row>
    <row r="46" spans="1:10" ht="12.75">
      <c r="A46" s="111" t="s">
        <v>195</v>
      </c>
      <c r="B46" s="21" t="s">
        <v>255</v>
      </c>
      <c r="C46" s="124">
        <v>1</v>
      </c>
      <c r="D46" s="137">
        <v>12</v>
      </c>
      <c r="E46" s="24">
        <v>1</v>
      </c>
      <c r="F46" s="24">
        <v>1</v>
      </c>
      <c r="G46" s="24">
        <v>1</v>
      </c>
      <c r="H46" s="24"/>
      <c r="I46" s="24"/>
      <c r="J46" s="24">
        <v>1</v>
      </c>
    </row>
    <row r="47" spans="1:10" ht="12.75">
      <c r="A47" s="111">
        <v>40</v>
      </c>
      <c r="B47" s="21" t="s">
        <v>256</v>
      </c>
      <c r="C47" s="124">
        <v>1</v>
      </c>
      <c r="D47" s="137">
        <v>3</v>
      </c>
      <c r="E47" s="24">
        <v>3</v>
      </c>
      <c r="F47" s="24"/>
      <c r="G47" s="24">
        <v>1</v>
      </c>
      <c r="H47" s="24"/>
      <c r="I47" s="24"/>
      <c r="J47" s="24">
        <v>1</v>
      </c>
    </row>
    <row r="48" spans="1:10" ht="12.75">
      <c r="A48" s="112"/>
      <c r="B48" s="85" t="s">
        <v>150</v>
      </c>
      <c r="C48" s="40">
        <f aca="true" t="shared" si="0" ref="C48:J48">SUM(C8:C47)</f>
        <v>480</v>
      </c>
      <c r="D48" s="125">
        <f t="shared" si="0"/>
        <v>5214</v>
      </c>
      <c r="E48" s="40">
        <f t="shared" si="0"/>
        <v>549</v>
      </c>
      <c r="F48" s="40">
        <f t="shared" si="0"/>
        <v>421</v>
      </c>
      <c r="G48" s="40">
        <f t="shared" si="0"/>
        <v>402</v>
      </c>
      <c r="H48" s="40">
        <f t="shared" si="0"/>
        <v>155</v>
      </c>
      <c r="I48" s="40">
        <f t="shared" si="0"/>
        <v>62</v>
      </c>
      <c r="J48" s="40">
        <f t="shared" si="0"/>
        <v>355</v>
      </c>
    </row>
    <row r="49" spans="1:10" ht="12.75">
      <c r="A49" s="24"/>
      <c r="B49" s="90" t="s">
        <v>51</v>
      </c>
      <c r="C49" s="22">
        <v>1</v>
      </c>
      <c r="D49" s="24">
        <v>478</v>
      </c>
      <c r="E49" s="24">
        <v>52</v>
      </c>
      <c r="F49" s="24">
        <v>39</v>
      </c>
      <c r="G49" s="24">
        <v>1</v>
      </c>
      <c r="H49" s="24">
        <v>1</v>
      </c>
      <c r="I49" s="24">
        <v>1</v>
      </c>
      <c r="J49" s="24">
        <v>1</v>
      </c>
    </row>
    <row r="50" spans="1:10" ht="12.75">
      <c r="A50" s="24"/>
      <c r="B50" s="90" t="s">
        <v>52</v>
      </c>
      <c r="C50" s="22">
        <v>1</v>
      </c>
      <c r="D50" s="24">
        <v>139</v>
      </c>
      <c r="E50" s="24">
        <v>7</v>
      </c>
      <c r="F50" s="24">
        <v>7</v>
      </c>
      <c r="G50" s="24">
        <v>1</v>
      </c>
      <c r="H50" s="24">
        <v>1</v>
      </c>
      <c r="I50" s="24">
        <v>1</v>
      </c>
      <c r="J50" s="24">
        <v>1</v>
      </c>
    </row>
    <row r="51" spans="1:10" ht="12.75">
      <c r="A51" s="24"/>
      <c r="B51" s="90" t="s">
        <v>53</v>
      </c>
      <c r="C51" s="22">
        <v>1</v>
      </c>
      <c r="D51" s="24">
        <v>13</v>
      </c>
      <c r="E51" s="24">
        <v>6</v>
      </c>
      <c r="F51" s="24">
        <v>6</v>
      </c>
      <c r="G51" s="24">
        <v>1</v>
      </c>
      <c r="H51" s="24">
        <v>1</v>
      </c>
      <c r="I51" s="24">
        <v>1</v>
      </c>
      <c r="J51" s="24">
        <v>1</v>
      </c>
    </row>
    <row r="52" spans="1:10" ht="12.75">
      <c r="A52" s="24"/>
      <c r="B52" s="91" t="s">
        <v>151</v>
      </c>
      <c r="C52" s="27">
        <f aca="true" t="shared" si="1" ref="C52:J52">SUM(C48:C51)</f>
        <v>483</v>
      </c>
      <c r="D52" s="132">
        <f t="shared" si="1"/>
        <v>5844</v>
      </c>
      <c r="E52" s="28">
        <f t="shared" si="1"/>
        <v>614</v>
      </c>
      <c r="F52" s="28">
        <f>SUM(F48:F51)</f>
        <v>473</v>
      </c>
      <c r="G52" s="28">
        <f t="shared" si="1"/>
        <v>405</v>
      </c>
      <c r="H52" s="28">
        <f t="shared" si="1"/>
        <v>158</v>
      </c>
      <c r="I52" s="28">
        <f t="shared" si="1"/>
        <v>65</v>
      </c>
      <c r="J52" s="28">
        <f t="shared" si="1"/>
        <v>358</v>
      </c>
    </row>
    <row r="53" spans="5:8" ht="12.75">
      <c r="E53" s="114"/>
      <c r="F53" s="161"/>
      <c r="H53" s="114"/>
    </row>
  </sheetData>
  <sheetProtection/>
  <mergeCells count="3">
    <mergeCell ref="A2:J2"/>
    <mergeCell ref="A3:J3"/>
    <mergeCell ref="G4:J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I46"/>
  <sheetViews>
    <sheetView zoomScalePageLayoutView="0" workbookViewId="0" topLeftCell="A10">
      <selection activeCell="H31" sqref="H31"/>
    </sheetView>
  </sheetViews>
  <sheetFormatPr defaultColWidth="9.00390625" defaultRowHeight="12.75"/>
  <cols>
    <col min="1" max="1" width="5.00390625" style="0" customWidth="1"/>
    <col min="2" max="2" width="17.75390625" style="0" customWidth="1"/>
    <col min="3" max="3" width="7.375" style="0" customWidth="1"/>
    <col min="4" max="4" width="9.625" style="0" customWidth="1"/>
    <col min="5" max="5" width="8.125" style="0" customWidth="1"/>
    <col min="7" max="7" width="7.00390625" style="0" customWidth="1"/>
    <col min="9" max="9" width="10.375" style="0" customWidth="1"/>
  </cols>
  <sheetData>
    <row r="1" ht="12.75">
      <c r="I1" s="32" t="s">
        <v>152</v>
      </c>
    </row>
    <row r="2" spans="1:9" ht="14.25">
      <c r="A2" s="192" t="s">
        <v>153</v>
      </c>
      <c r="B2" s="192"/>
      <c r="C2" s="192"/>
      <c r="D2" s="192"/>
      <c r="E2" s="192"/>
      <c r="F2" s="192"/>
      <c r="G2" s="192"/>
      <c r="H2" s="192"/>
      <c r="I2" s="192"/>
    </row>
    <row r="3" spans="1:9" ht="14.25">
      <c r="A3" s="209" t="s">
        <v>140</v>
      </c>
      <c r="B3" s="209"/>
      <c r="C3" s="209"/>
      <c r="D3" s="209"/>
      <c r="E3" s="209"/>
      <c r="F3" s="209"/>
      <c r="G3" s="209"/>
      <c r="H3" s="209"/>
      <c r="I3" s="209"/>
    </row>
    <row r="4" spans="1:9" ht="12.75">
      <c r="A4" s="86" t="s">
        <v>2</v>
      </c>
      <c r="B4" s="86" t="s">
        <v>3</v>
      </c>
      <c r="C4" s="87" t="s">
        <v>5</v>
      </c>
      <c r="D4" s="86" t="s">
        <v>143</v>
      </c>
      <c r="E4" s="176" t="s">
        <v>143</v>
      </c>
      <c r="F4" s="216" t="s">
        <v>142</v>
      </c>
      <c r="G4" s="217"/>
      <c r="H4" s="217"/>
      <c r="I4" s="218"/>
    </row>
    <row r="5" spans="1:9" ht="12.75">
      <c r="A5" s="88"/>
      <c r="B5" s="88"/>
      <c r="C5" s="97" t="s">
        <v>141</v>
      </c>
      <c r="D5" s="98" t="s">
        <v>224</v>
      </c>
      <c r="E5" s="177" t="s">
        <v>224</v>
      </c>
      <c r="F5" s="10" t="s">
        <v>144</v>
      </c>
      <c r="G5" s="81" t="s">
        <v>206</v>
      </c>
      <c r="H5" s="89" t="s">
        <v>148</v>
      </c>
      <c r="I5" s="10" t="s">
        <v>145</v>
      </c>
    </row>
    <row r="6" spans="1:9" ht="12.75">
      <c r="A6" s="89"/>
      <c r="B6" s="89"/>
      <c r="C6" s="88" t="s">
        <v>102</v>
      </c>
      <c r="D6" s="88" t="s">
        <v>225</v>
      </c>
      <c r="E6" s="178" t="s">
        <v>225</v>
      </c>
      <c r="F6" s="89" t="s">
        <v>146</v>
      </c>
      <c r="G6" s="89" t="s">
        <v>204</v>
      </c>
      <c r="H6" s="89" t="s">
        <v>190</v>
      </c>
      <c r="I6" s="13" t="s">
        <v>147</v>
      </c>
    </row>
    <row r="7" spans="1:9" ht="12.75">
      <c r="A7" s="89"/>
      <c r="B7" s="89"/>
      <c r="C7" s="89"/>
      <c r="D7" s="99" t="s">
        <v>226</v>
      </c>
      <c r="E7" s="179" t="s">
        <v>227</v>
      </c>
      <c r="F7" s="89"/>
      <c r="G7" s="89" t="s">
        <v>205</v>
      </c>
      <c r="H7" s="89"/>
      <c r="I7" s="13" t="s">
        <v>148</v>
      </c>
    </row>
    <row r="8" spans="1:9" ht="12.75">
      <c r="A8" s="111">
        <v>1</v>
      </c>
      <c r="B8" s="90" t="s">
        <v>103</v>
      </c>
      <c r="C8" s="24">
        <v>6</v>
      </c>
      <c r="D8" s="21">
        <v>48</v>
      </c>
      <c r="E8" s="136">
        <v>5</v>
      </c>
      <c r="F8" s="141">
        <v>5</v>
      </c>
      <c r="G8" s="136">
        <v>5</v>
      </c>
      <c r="H8" s="141"/>
      <c r="I8" s="136">
        <v>4</v>
      </c>
    </row>
    <row r="9" spans="1:9" ht="12.75">
      <c r="A9" s="112">
        <v>2</v>
      </c>
      <c r="B9" s="83" t="s">
        <v>104</v>
      </c>
      <c r="C9" s="24">
        <v>8</v>
      </c>
      <c r="D9" s="21">
        <v>60</v>
      </c>
      <c r="E9" s="24">
        <v>10</v>
      </c>
      <c r="F9" s="24">
        <v>8</v>
      </c>
      <c r="G9" s="24">
        <v>2</v>
      </c>
      <c r="H9" s="24"/>
      <c r="I9" s="24">
        <v>4</v>
      </c>
    </row>
    <row r="10" spans="1:9" ht="12.75">
      <c r="A10" s="112">
        <v>3</v>
      </c>
      <c r="B10" s="83" t="s">
        <v>105</v>
      </c>
      <c r="C10" s="24">
        <v>4</v>
      </c>
      <c r="D10" s="21">
        <v>39</v>
      </c>
      <c r="E10" s="24"/>
      <c r="F10" s="24">
        <v>4</v>
      </c>
      <c r="G10" s="24"/>
      <c r="H10" s="24"/>
      <c r="I10" s="24">
        <v>2</v>
      </c>
    </row>
    <row r="11" spans="1:9" ht="12.75">
      <c r="A11" s="112">
        <v>4</v>
      </c>
      <c r="B11" s="83" t="s">
        <v>106</v>
      </c>
      <c r="C11" s="24">
        <v>16</v>
      </c>
      <c r="D11" s="47">
        <v>131</v>
      </c>
      <c r="E11" s="24">
        <v>21</v>
      </c>
      <c r="F11" s="24">
        <v>16</v>
      </c>
      <c r="G11" s="24">
        <v>14</v>
      </c>
      <c r="H11" s="24">
        <v>2</v>
      </c>
      <c r="I11" s="24">
        <v>10</v>
      </c>
    </row>
    <row r="12" spans="1:9" ht="12.75">
      <c r="A12" s="112">
        <v>5</v>
      </c>
      <c r="B12" s="83" t="s">
        <v>107</v>
      </c>
      <c r="C12" s="24">
        <v>3</v>
      </c>
      <c r="D12" s="47">
        <v>23</v>
      </c>
      <c r="E12" s="37">
        <v>5</v>
      </c>
      <c r="F12" s="24">
        <v>3</v>
      </c>
      <c r="G12" s="37">
        <v>1</v>
      </c>
      <c r="H12" s="24">
        <v>1</v>
      </c>
      <c r="I12" s="37">
        <v>3</v>
      </c>
    </row>
    <row r="13" spans="1:9" ht="12.75">
      <c r="A13" s="112">
        <v>6</v>
      </c>
      <c r="B13" s="83" t="s">
        <v>108</v>
      </c>
      <c r="C13" s="24">
        <v>6</v>
      </c>
      <c r="D13" s="21">
        <v>53</v>
      </c>
      <c r="E13" s="24"/>
      <c r="F13" s="24">
        <v>5</v>
      </c>
      <c r="G13" s="24"/>
      <c r="H13" s="24"/>
      <c r="I13" s="24">
        <v>5</v>
      </c>
    </row>
    <row r="14" spans="1:9" ht="12.75">
      <c r="A14" s="112">
        <v>7</v>
      </c>
      <c r="B14" s="83" t="s">
        <v>109</v>
      </c>
      <c r="C14" s="124">
        <v>21</v>
      </c>
      <c r="D14" s="47">
        <v>268</v>
      </c>
      <c r="E14" s="24">
        <v>37</v>
      </c>
      <c r="F14" s="24">
        <v>19</v>
      </c>
      <c r="G14" s="24">
        <v>1</v>
      </c>
      <c r="H14" s="24"/>
      <c r="I14" s="24">
        <v>14</v>
      </c>
    </row>
    <row r="15" spans="1:9" ht="12.75">
      <c r="A15" s="112">
        <v>8</v>
      </c>
      <c r="B15" s="83" t="s">
        <v>110</v>
      </c>
      <c r="C15" s="24">
        <v>5</v>
      </c>
      <c r="D15" s="21">
        <v>46</v>
      </c>
      <c r="E15" s="24">
        <v>7</v>
      </c>
      <c r="F15" s="24">
        <v>5</v>
      </c>
      <c r="G15" s="24">
        <v>5</v>
      </c>
      <c r="H15" s="24"/>
      <c r="I15" s="24">
        <v>5</v>
      </c>
    </row>
    <row r="16" spans="1:9" ht="12.75">
      <c r="A16" s="112">
        <v>9</v>
      </c>
      <c r="B16" s="83" t="s">
        <v>111</v>
      </c>
      <c r="C16" s="124">
        <v>13</v>
      </c>
      <c r="D16" s="21">
        <v>94</v>
      </c>
      <c r="E16" s="24">
        <v>9</v>
      </c>
      <c r="F16" s="24">
        <v>11</v>
      </c>
      <c r="G16" s="24">
        <v>8</v>
      </c>
      <c r="H16" s="24"/>
      <c r="I16" s="24">
        <v>9</v>
      </c>
    </row>
    <row r="17" spans="1:9" ht="12.75">
      <c r="A17" s="112">
        <v>10</v>
      </c>
      <c r="B17" s="83" t="s">
        <v>112</v>
      </c>
      <c r="C17" s="24">
        <v>20</v>
      </c>
      <c r="D17" s="21">
        <v>110</v>
      </c>
      <c r="E17" s="24">
        <v>21</v>
      </c>
      <c r="F17" s="24">
        <v>19</v>
      </c>
      <c r="G17" s="24">
        <v>14</v>
      </c>
      <c r="H17" s="24"/>
      <c r="I17" s="24">
        <v>14</v>
      </c>
    </row>
    <row r="18" spans="1:9" ht="12.75">
      <c r="A18" s="112">
        <v>11</v>
      </c>
      <c r="B18" s="83" t="s">
        <v>113</v>
      </c>
      <c r="C18" s="24">
        <v>10</v>
      </c>
      <c r="D18" s="47">
        <v>87</v>
      </c>
      <c r="E18" s="24">
        <v>16</v>
      </c>
      <c r="F18" s="24">
        <v>10</v>
      </c>
      <c r="G18" s="24">
        <v>1</v>
      </c>
      <c r="H18" s="24">
        <v>1</v>
      </c>
      <c r="I18" s="24">
        <v>9</v>
      </c>
    </row>
    <row r="19" spans="1:9" ht="12.75">
      <c r="A19" s="112">
        <v>12</v>
      </c>
      <c r="B19" s="83" t="s">
        <v>114</v>
      </c>
      <c r="C19" s="124">
        <v>5</v>
      </c>
      <c r="D19" s="47">
        <v>32</v>
      </c>
      <c r="E19" s="24">
        <v>9</v>
      </c>
      <c r="F19" s="24">
        <v>2</v>
      </c>
      <c r="G19" s="24">
        <v>2</v>
      </c>
      <c r="H19" s="24">
        <v>1</v>
      </c>
      <c r="I19" s="24">
        <v>5</v>
      </c>
    </row>
    <row r="20" spans="1:9" ht="12.75">
      <c r="A20" s="112">
        <v>13</v>
      </c>
      <c r="B20" s="83" t="s">
        <v>115</v>
      </c>
      <c r="C20" s="124">
        <v>15</v>
      </c>
      <c r="D20" s="21">
        <v>115</v>
      </c>
      <c r="E20" s="37">
        <v>10</v>
      </c>
      <c r="F20" s="37">
        <v>10</v>
      </c>
      <c r="G20" s="37">
        <v>10</v>
      </c>
      <c r="H20" s="37"/>
      <c r="I20" s="37">
        <v>7</v>
      </c>
    </row>
    <row r="21" spans="1:9" ht="12.75">
      <c r="A21" s="112">
        <v>14</v>
      </c>
      <c r="B21" s="83" t="s">
        <v>116</v>
      </c>
      <c r="C21" s="24">
        <v>14</v>
      </c>
      <c r="D21" s="21">
        <v>42</v>
      </c>
      <c r="E21" s="24">
        <v>2</v>
      </c>
      <c r="F21" s="24">
        <v>13</v>
      </c>
      <c r="G21" s="24"/>
      <c r="H21" s="24"/>
      <c r="I21" s="24">
        <v>14</v>
      </c>
    </row>
    <row r="22" spans="1:9" ht="12.75">
      <c r="A22" s="112">
        <v>15</v>
      </c>
      <c r="B22" s="83" t="s">
        <v>117</v>
      </c>
      <c r="C22" s="24">
        <v>2</v>
      </c>
      <c r="D22" s="47">
        <v>50</v>
      </c>
      <c r="E22" s="24">
        <v>5</v>
      </c>
      <c r="F22" s="24">
        <v>2</v>
      </c>
      <c r="G22" s="24">
        <v>1</v>
      </c>
      <c r="H22" s="24">
        <v>2</v>
      </c>
      <c r="I22" s="24">
        <v>2</v>
      </c>
    </row>
    <row r="23" spans="1:9" ht="12.75">
      <c r="A23" s="112">
        <v>16</v>
      </c>
      <c r="B23" s="83" t="s">
        <v>118</v>
      </c>
      <c r="C23" s="24">
        <v>7</v>
      </c>
      <c r="D23" s="47">
        <v>47</v>
      </c>
      <c r="E23" s="24">
        <v>9</v>
      </c>
      <c r="F23" s="24">
        <v>6</v>
      </c>
      <c r="G23" s="24">
        <v>6</v>
      </c>
      <c r="H23" s="24">
        <v>1</v>
      </c>
      <c r="I23" s="24">
        <v>7</v>
      </c>
    </row>
    <row r="24" spans="1:9" ht="12.75">
      <c r="A24" s="112">
        <v>17</v>
      </c>
      <c r="B24" s="83" t="s">
        <v>119</v>
      </c>
      <c r="C24" s="24">
        <v>20</v>
      </c>
      <c r="D24" s="47">
        <v>221</v>
      </c>
      <c r="E24" s="24"/>
      <c r="F24" s="24">
        <v>20</v>
      </c>
      <c r="G24" s="24">
        <v>4</v>
      </c>
      <c r="H24" s="24">
        <v>1</v>
      </c>
      <c r="I24" s="24">
        <v>12</v>
      </c>
    </row>
    <row r="25" spans="1:9" ht="12.75">
      <c r="A25" s="112">
        <v>18</v>
      </c>
      <c r="B25" s="83" t="s">
        <v>120</v>
      </c>
      <c r="C25" s="124">
        <v>3</v>
      </c>
      <c r="D25" s="21">
        <v>13</v>
      </c>
      <c r="E25" s="24"/>
      <c r="F25" s="24">
        <v>1</v>
      </c>
      <c r="G25" s="24"/>
      <c r="H25" s="24"/>
      <c r="I25" s="24">
        <v>2</v>
      </c>
    </row>
    <row r="26" spans="1:9" ht="12.75">
      <c r="A26" s="112">
        <v>19</v>
      </c>
      <c r="B26" s="83" t="s">
        <v>121</v>
      </c>
      <c r="C26" s="124">
        <v>20</v>
      </c>
      <c r="D26" s="21">
        <v>150</v>
      </c>
      <c r="E26" s="37"/>
      <c r="F26" s="37">
        <v>10</v>
      </c>
      <c r="G26" s="37"/>
      <c r="H26" s="37"/>
      <c r="I26" s="37">
        <v>16</v>
      </c>
    </row>
    <row r="27" spans="1:9" ht="12.75">
      <c r="A27" s="112">
        <v>20</v>
      </c>
      <c r="B27" s="83" t="s">
        <v>122</v>
      </c>
      <c r="C27" s="24">
        <v>6</v>
      </c>
      <c r="D27" s="21">
        <v>56</v>
      </c>
      <c r="E27" s="37">
        <v>1</v>
      </c>
      <c r="F27" s="37">
        <v>5</v>
      </c>
      <c r="G27" s="37"/>
      <c r="H27" s="37"/>
      <c r="I27" s="37">
        <v>4</v>
      </c>
    </row>
    <row r="28" spans="1:9" ht="12.75">
      <c r="A28" s="112">
        <v>21</v>
      </c>
      <c r="B28" s="83" t="s">
        <v>123</v>
      </c>
      <c r="C28" s="124">
        <v>25</v>
      </c>
      <c r="D28" s="21">
        <v>199</v>
      </c>
      <c r="E28" s="24">
        <v>42</v>
      </c>
      <c r="F28" s="24">
        <v>21</v>
      </c>
      <c r="G28" s="24">
        <v>16</v>
      </c>
      <c r="H28" s="24"/>
      <c r="I28" s="24">
        <v>21</v>
      </c>
    </row>
    <row r="29" spans="1:9" ht="12.75">
      <c r="A29" s="112">
        <v>22</v>
      </c>
      <c r="B29" s="83" t="s">
        <v>124</v>
      </c>
      <c r="C29" s="24">
        <v>5</v>
      </c>
      <c r="D29" s="47">
        <v>34</v>
      </c>
      <c r="E29" s="37">
        <v>8</v>
      </c>
      <c r="F29" s="37">
        <v>3</v>
      </c>
      <c r="G29" s="24"/>
      <c r="H29" s="37">
        <v>1</v>
      </c>
      <c r="I29" s="37">
        <v>3</v>
      </c>
    </row>
    <row r="30" spans="1:9" ht="12.75">
      <c r="A30" s="112">
        <v>23</v>
      </c>
      <c r="B30" s="83" t="s">
        <v>125</v>
      </c>
      <c r="C30" s="124">
        <v>9</v>
      </c>
      <c r="D30" s="21">
        <v>44</v>
      </c>
      <c r="E30" s="24"/>
      <c r="F30" s="24">
        <v>3</v>
      </c>
      <c r="G30" s="24"/>
      <c r="H30" s="24"/>
      <c r="I30" s="24">
        <v>5</v>
      </c>
    </row>
    <row r="31" spans="1:9" ht="12.75">
      <c r="A31" s="112">
        <v>24</v>
      </c>
      <c r="B31" s="83" t="s">
        <v>126</v>
      </c>
      <c r="C31" s="124">
        <v>19</v>
      </c>
      <c r="D31" s="47">
        <v>167</v>
      </c>
      <c r="E31" s="24">
        <v>25</v>
      </c>
      <c r="F31" s="24">
        <v>17</v>
      </c>
      <c r="G31" s="24">
        <v>2</v>
      </c>
      <c r="H31" s="24">
        <v>4</v>
      </c>
      <c r="I31" s="24">
        <v>11</v>
      </c>
    </row>
    <row r="32" spans="1:9" ht="12.75">
      <c r="A32" s="112">
        <v>25</v>
      </c>
      <c r="B32" s="83" t="s">
        <v>127</v>
      </c>
      <c r="C32" s="24">
        <v>15</v>
      </c>
      <c r="D32" s="47">
        <v>179</v>
      </c>
      <c r="E32" s="24">
        <v>13</v>
      </c>
      <c r="F32" s="24">
        <v>13</v>
      </c>
      <c r="G32" s="24">
        <v>2</v>
      </c>
      <c r="H32" s="24">
        <v>2</v>
      </c>
      <c r="I32" s="24">
        <v>9</v>
      </c>
    </row>
    <row r="33" spans="1:9" ht="12.75">
      <c r="A33" s="112">
        <v>26</v>
      </c>
      <c r="B33" s="83" t="s">
        <v>128</v>
      </c>
      <c r="C33" s="124">
        <v>10</v>
      </c>
      <c r="D33" s="21">
        <v>65</v>
      </c>
      <c r="E33" s="24">
        <v>3</v>
      </c>
      <c r="F33" s="24">
        <v>7</v>
      </c>
      <c r="G33" s="24">
        <v>3</v>
      </c>
      <c r="H33" s="24"/>
      <c r="I33" s="24">
        <v>5</v>
      </c>
    </row>
    <row r="34" spans="1:9" ht="12.75">
      <c r="A34" s="112">
        <v>27</v>
      </c>
      <c r="B34" s="83" t="s">
        <v>149</v>
      </c>
      <c r="C34" s="24">
        <v>29</v>
      </c>
      <c r="D34" s="47">
        <v>319</v>
      </c>
      <c r="E34" s="24">
        <v>34</v>
      </c>
      <c r="F34" s="24">
        <v>24</v>
      </c>
      <c r="G34" s="24">
        <v>9</v>
      </c>
      <c r="H34" s="24">
        <v>2</v>
      </c>
      <c r="I34" s="24">
        <v>16</v>
      </c>
    </row>
    <row r="35" spans="1:9" ht="12.75">
      <c r="A35" s="112">
        <v>28</v>
      </c>
      <c r="B35" s="83" t="s">
        <v>129</v>
      </c>
      <c r="C35" s="24">
        <v>5</v>
      </c>
      <c r="D35" s="21">
        <v>12</v>
      </c>
      <c r="E35" s="37"/>
      <c r="F35" s="37">
        <v>3</v>
      </c>
      <c r="G35" s="37"/>
      <c r="H35" s="37"/>
      <c r="I35" s="37">
        <v>5</v>
      </c>
    </row>
    <row r="36" spans="1:9" ht="12.75">
      <c r="A36" s="112">
        <v>29</v>
      </c>
      <c r="B36" s="83" t="s">
        <v>130</v>
      </c>
      <c r="C36" s="124">
        <v>5</v>
      </c>
      <c r="D36" s="21">
        <v>17</v>
      </c>
      <c r="E36" s="24"/>
      <c r="F36" s="24">
        <v>4</v>
      </c>
      <c r="G36" s="24">
        <v>1</v>
      </c>
      <c r="H36" s="24"/>
      <c r="I36" s="24">
        <v>3</v>
      </c>
    </row>
    <row r="37" spans="1:9" ht="12.75">
      <c r="A37" s="112">
        <v>30</v>
      </c>
      <c r="B37" s="83" t="s">
        <v>131</v>
      </c>
      <c r="C37" s="24">
        <v>22</v>
      </c>
      <c r="D37" s="147">
        <v>167</v>
      </c>
      <c r="E37" s="24">
        <v>35</v>
      </c>
      <c r="F37" s="24">
        <v>17</v>
      </c>
      <c r="G37" s="24">
        <v>3</v>
      </c>
      <c r="H37" s="24">
        <v>1</v>
      </c>
      <c r="I37" s="21">
        <v>15</v>
      </c>
    </row>
    <row r="38" spans="1:9" ht="12.75">
      <c r="A38" s="112">
        <v>31</v>
      </c>
      <c r="B38" s="83" t="s">
        <v>132</v>
      </c>
      <c r="C38" s="24">
        <v>19</v>
      </c>
      <c r="D38" s="47">
        <v>198</v>
      </c>
      <c r="E38" s="24">
        <v>35</v>
      </c>
      <c r="F38" s="24">
        <v>15</v>
      </c>
      <c r="G38" s="24">
        <v>2</v>
      </c>
      <c r="H38" s="24">
        <v>1</v>
      </c>
      <c r="I38" s="24">
        <v>13</v>
      </c>
    </row>
    <row r="39" spans="1:9" ht="12.75">
      <c r="A39" s="112">
        <v>32</v>
      </c>
      <c r="B39" s="90" t="s">
        <v>133</v>
      </c>
      <c r="C39" s="124">
        <v>3</v>
      </c>
      <c r="D39" s="21">
        <v>20</v>
      </c>
      <c r="E39" s="24"/>
      <c r="F39" s="24">
        <v>3</v>
      </c>
      <c r="G39" s="24">
        <v>2</v>
      </c>
      <c r="H39" s="24"/>
      <c r="I39" s="24">
        <v>3</v>
      </c>
    </row>
    <row r="40" spans="1:9" ht="12.75">
      <c r="A40" s="112">
        <v>33</v>
      </c>
      <c r="B40" s="83" t="s">
        <v>134</v>
      </c>
      <c r="C40" s="24">
        <v>2</v>
      </c>
      <c r="D40" s="21">
        <v>18</v>
      </c>
      <c r="E40" s="24">
        <v>3</v>
      </c>
      <c r="F40" s="24">
        <v>2</v>
      </c>
      <c r="G40" s="24"/>
      <c r="H40" s="24">
        <v>2</v>
      </c>
      <c r="I40" s="24">
        <v>1</v>
      </c>
    </row>
    <row r="41" spans="1:9" ht="12.75">
      <c r="A41" s="111">
        <v>34</v>
      </c>
      <c r="B41" s="83" t="s">
        <v>135</v>
      </c>
      <c r="C41" s="24">
        <v>4</v>
      </c>
      <c r="D41" s="21">
        <v>92</v>
      </c>
      <c r="E41" s="24">
        <v>14</v>
      </c>
      <c r="F41" s="24">
        <v>4</v>
      </c>
      <c r="G41" s="24">
        <v>2</v>
      </c>
      <c r="H41" s="24">
        <v>4</v>
      </c>
      <c r="I41" s="24">
        <v>4</v>
      </c>
    </row>
    <row r="42" spans="1:9" ht="12.75">
      <c r="A42" s="112">
        <v>35</v>
      </c>
      <c r="B42" s="83" t="s">
        <v>136</v>
      </c>
      <c r="C42" s="124">
        <v>3</v>
      </c>
      <c r="D42" s="47">
        <v>10</v>
      </c>
      <c r="E42" s="37">
        <v>1</v>
      </c>
      <c r="F42" s="24">
        <v>2</v>
      </c>
      <c r="G42" s="24">
        <v>1</v>
      </c>
      <c r="H42" s="24">
        <v>1</v>
      </c>
      <c r="I42" s="37">
        <v>2</v>
      </c>
    </row>
    <row r="43" spans="1:9" ht="12.75">
      <c r="A43" s="112">
        <v>36</v>
      </c>
      <c r="B43" s="83" t="s">
        <v>191</v>
      </c>
      <c r="C43" s="124">
        <v>1</v>
      </c>
      <c r="D43" s="47">
        <v>14</v>
      </c>
      <c r="E43" s="37"/>
      <c r="F43" s="24">
        <v>1</v>
      </c>
      <c r="G43" s="24"/>
      <c r="H43" s="24"/>
      <c r="I43" s="37">
        <v>1</v>
      </c>
    </row>
    <row r="44" spans="1:9" ht="12.75">
      <c r="A44" s="112">
        <v>37</v>
      </c>
      <c r="B44" s="83" t="s">
        <v>255</v>
      </c>
      <c r="C44" s="124">
        <v>1</v>
      </c>
      <c r="D44" s="47">
        <v>12</v>
      </c>
      <c r="E44" s="37">
        <v>1</v>
      </c>
      <c r="F44" s="24">
        <v>1</v>
      </c>
      <c r="G44" s="24"/>
      <c r="H44" s="24"/>
      <c r="I44" s="37">
        <v>1</v>
      </c>
    </row>
    <row r="45" spans="1:9" ht="12.75">
      <c r="A45" s="112">
        <v>38</v>
      </c>
      <c r="B45" s="83" t="s">
        <v>256</v>
      </c>
      <c r="C45" s="124">
        <v>1</v>
      </c>
      <c r="D45" s="47">
        <v>3</v>
      </c>
      <c r="E45" s="37">
        <v>3</v>
      </c>
      <c r="F45" s="24">
        <v>1</v>
      </c>
      <c r="G45" s="24"/>
      <c r="H45" s="24"/>
      <c r="I45" s="37">
        <v>1</v>
      </c>
    </row>
    <row r="46" spans="1:9" ht="12.75">
      <c r="A46" s="113"/>
      <c r="B46" s="85" t="s">
        <v>137</v>
      </c>
      <c r="C46" s="140">
        <f aca="true" t="shared" si="0" ref="C46:I46">SUM(C8:C45)</f>
        <v>382</v>
      </c>
      <c r="D46" s="125">
        <f t="shared" si="0"/>
        <v>3255</v>
      </c>
      <c r="E46" s="28">
        <f t="shared" si="0"/>
        <v>384</v>
      </c>
      <c r="F46" s="28">
        <f t="shared" si="0"/>
        <v>315</v>
      </c>
      <c r="G46" s="28">
        <f t="shared" si="0"/>
        <v>117</v>
      </c>
      <c r="H46" s="28">
        <f t="shared" si="0"/>
        <v>27</v>
      </c>
      <c r="I46" s="28">
        <f t="shared" si="0"/>
        <v>267</v>
      </c>
    </row>
  </sheetData>
  <sheetProtection/>
  <mergeCells count="3">
    <mergeCell ref="A2:I2"/>
    <mergeCell ref="A3:I3"/>
    <mergeCell ref="F4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K51"/>
  <sheetViews>
    <sheetView zoomScalePageLayoutView="0" workbookViewId="0" topLeftCell="A19">
      <selection activeCell="I35" sqref="I35:J35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7.875" style="0" customWidth="1"/>
    <col min="4" max="4" width="8.00390625" style="0" customWidth="1"/>
    <col min="5" max="5" width="7.125" style="0" customWidth="1"/>
    <col min="6" max="6" width="5.875" style="0" customWidth="1"/>
    <col min="7" max="7" width="7.00390625" style="0" customWidth="1"/>
    <col min="8" max="8" width="5.625" style="0" customWidth="1"/>
    <col min="9" max="9" width="7.375" style="0" customWidth="1"/>
    <col min="10" max="10" width="7.00390625" style="0" customWidth="1"/>
    <col min="11" max="11" width="8.00390625" style="0" customWidth="1"/>
  </cols>
  <sheetData>
    <row r="1" spans="9:10" ht="12.75">
      <c r="I1" s="32" t="s">
        <v>171</v>
      </c>
      <c r="J1" s="42"/>
    </row>
    <row r="2" spans="1:11" ht="14.25">
      <c r="A2" s="191" t="s">
        <v>154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4" spans="1:11" ht="12.75">
      <c r="A4" s="49"/>
      <c r="B4" s="49"/>
      <c r="C4" s="10" t="s">
        <v>155</v>
      </c>
      <c r="D4" s="10" t="s">
        <v>156</v>
      </c>
      <c r="E4" s="219" t="s">
        <v>157</v>
      </c>
      <c r="F4" s="220"/>
      <c r="G4" s="220"/>
      <c r="H4" s="221"/>
      <c r="I4" s="219" t="s">
        <v>158</v>
      </c>
      <c r="J4" s="220"/>
      <c r="K4" s="221"/>
    </row>
    <row r="5" spans="1:11" ht="12.75">
      <c r="A5" s="13" t="s">
        <v>2</v>
      </c>
      <c r="B5" s="12" t="s">
        <v>3</v>
      </c>
      <c r="C5" s="13" t="s">
        <v>159</v>
      </c>
      <c r="D5" s="13" t="s">
        <v>160</v>
      </c>
      <c r="E5" s="51" t="s">
        <v>161</v>
      </c>
      <c r="F5" s="49" t="s">
        <v>61</v>
      </c>
      <c r="G5" s="50" t="s">
        <v>162</v>
      </c>
      <c r="H5" s="92" t="s">
        <v>61</v>
      </c>
      <c r="I5" s="13" t="s">
        <v>234</v>
      </c>
      <c r="J5" s="96" t="s">
        <v>163</v>
      </c>
      <c r="K5" s="96" t="s">
        <v>165</v>
      </c>
    </row>
    <row r="6" spans="1:11" ht="12.75">
      <c r="A6" s="23"/>
      <c r="B6" s="23"/>
      <c r="C6" s="19" t="s">
        <v>8</v>
      </c>
      <c r="D6" s="19"/>
      <c r="E6" s="93" t="s">
        <v>166</v>
      </c>
      <c r="F6" s="53" t="s">
        <v>167</v>
      </c>
      <c r="G6" s="92" t="s">
        <v>168</v>
      </c>
      <c r="H6" s="92" t="s">
        <v>167</v>
      </c>
      <c r="I6" s="13" t="s">
        <v>235</v>
      </c>
      <c r="J6" s="96" t="s">
        <v>170</v>
      </c>
      <c r="K6" s="96" t="s">
        <v>170</v>
      </c>
    </row>
    <row r="7" spans="1:11" ht="12.75">
      <c r="A7" s="19">
        <v>1</v>
      </c>
      <c r="B7" s="30" t="s">
        <v>14</v>
      </c>
      <c r="C7" s="24">
        <v>20</v>
      </c>
      <c r="D7" s="24">
        <v>15</v>
      </c>
      <c r="E7" s="24">
        <v>7</v>
      </c>
      <c r="F7" s="24">
        <v>2</v>
      </c>
      <c r="G7" s="24">
        <v>6</v>
      </c>
      <c r="H7" s="37">
        <v>2</v>
      </c>
      <c r="I7" s="24">
        <v>5</v>
      </c>
      <c r="J7" s="123">
        <v>5</v>
      </c>
      <c r="K7" s="37">
        <v>5</v>
      </c>
    </row>
    <row r="8" spans="1:11" ht="12.75">
      <c r="A8" s="36">
        <v>2</v>
      </c>
      <c r="B8" s="47" t="s">
        <v>15</v>
      </c>
      <c r="C8" s="24">
        <v>65</v>
      </c>
      <c r="D8" s="24">
        <v>43</v>
      </c>
      <c r="E8" s="24">
        <v>16</v>
      </c>
      <c r="F8" s="24">
        <v>6</v>
      </c>
      <c r="G8" s="37">
        <v>25</v>
      </c>
      <c r="H8" s="37">
        <v>13</v>
      </c>
      <c r="I8" s="37">
        <v>4</v>
      </c>
      <c r="J8" s="123">
        <v>14</v>
      </c>
      <c r="K8" s="37">
        <v>25</v>
      </c>
    </row>
    <row r="9" spans="1:11" ht="12.75">
      <c r="A9" s="36">
        <v>3</v>
      </c>
      <c r="B9" s="47" t="s">
        <v>16</v>
      </c>
      <c r="C9" s="37">
        <v>18</v>
      </c>
      <c r="D9" s="24">
        <v>11</v>
      </c>
      <c r="E9" s="37">
        <v>8</v>
      </c>
      <c r="F9" s="24">
        <v>6</v>
      </c>
      <c r="G9" s="24">
        <v>2</v>
      </c>
      <c r="H9" s="37"/>
      <c r="I9" s="24">
        <v>3</v>
      </c>
      <c r="J9" s="123">
        <v>2</v>
      </c>
      <c r="K9" s="37">
        <v>6</v>
      </c>
    </row>
    <row r="10" spans="1:11" ht="12.75">
      <c r="A10" s="36">
        <v>4</v>
      </c>
      <c r="B10" s="47" t="s">
        <v>17</v>
      </c>
      <c r="C10" s="24">
        <v>60</v>
      </c>
      <c r="D10" s="24">
        <v>41</v>
      </c>
      <c r="E10" s="24">
        <v>31</v>
      </c>
      <c r="F10" s="24">
        <v>21</v>
      </c>
      <c r="G10" s="24">
        <v>9</v>
      </c>
      <c r="H10" s="37">
        <v>8</v>
      </c>
      <c r="I10" s="24">
        <v>2</v>
      </c>
      <c r="J10" s="123">
        <v>15</v>
      </c>
      <c r="K10" s="37">
        <v>24</v>
      </c>
    </row>
    <row r="11" spans="1:11" ht="12.75">
      <c r="A11" s="36">
        <v>5</v>
      </c>
      <c r="B11" s="47" t="s">
        <v>18</v>
      </c>
      <c r="C11" s="37">
        <v>8</v>
      </c>
      <c r="D11" s="37">
        <v>6</v>
      </c>
      <c r="E11" s="37">
        <v>1</v>
      </c>
      <c r="F11" s="37">
        <v>1</v>
      </c>
      <c r="G11" s="37">
        <v>4</v>
      </c>
      <c r="H11" s="37">
        <v>3</v>
      </c>
      <c r="I11" s="37">
        <v>1</v>
      </c>
      <c r="J11" s="130">
        <v>1</v>
      </c>
      <c r="K11" s="37">
        <v>4</v>
      </c>
    </row>
    <row r="12" spans="1:11" ht="12.75">
      <c r="A12" s="36">
        <v>6</v>
      </c>
      <c r="B12" s="47" t="s">
        <v>19</v>
      </c>
      <c r="C12" s="24">
        <v>33</v>
      </c>
      <c r="D12" s="24">
        <v>21</v>
      </c>
      <c r="E12" s="24">
        <v>5</v>
      </c>
      <c r="F12" s="24">
        <v>2</v>
      </c>
      <c r="G12" s="24">
        <v>10</v>
      </c>
      <c r="H12" s="37">
        <v>1</v>
      </c>
      <c r="I12" s="24">
        <v>6</v>
      </c>
      <c r="J12" s="123">
        <v>6</v>
      </c>
      <c r="K12" s="24">
        <v>9</v>
      </c>
    </row>
    <row r="13" spans="1:11" ht="12.75">
      <c r="A13" s="36">
        <v>7</v>
      </c>
      <c r="B13" s="47" t="s">
        <v>20</v>
      </c>
      <c r="C13" s="24">
        <v>60</v>
      </c>
      <c r="D13" s="24">
        <v>41</v>
      </c>
      <c r="E13" s="24">
        <v>27</v>
      </c>
      <c r="F13" s="24">
        <v>23</v>
      </c>
      <c r="G13" s="24">
        <v>14</v>
      </c>
      <c r="H13" s="37">
        <v>9</v>
      </c>
      <c r="I13" s="24">
        <v>3</v>
      </c>
      <c r="J13" s="123">
        <v>7</v>
      </c>
      <c r="K13" s="24">
        <v>31</v>
      </c>
    </row>
    <row r="14" spans="1:11" ht="12.75">
      <c r="A14" s="36">
        <v>8</v>
      </c>
      <c r="B14" s="47" t="s">
        <v>21</v>
      </c>
      <c r="C14" s="24">
        <v>25</v>
      </c>
      <c r="D14" s="24">
        <v>14</v>
      </c>
      <c r="E14" s="24">
        <v>6</v>
      </c>
      <c r="F14" s="24">
        <v>3</v>
      </c>
      <c r="G14" s="24">
        <v>7</v>
      </c>
      <c r="H14" s="37">
        <v>1</v>
      </c>
      <c r="I14" s="24">
        <v>3</v>
      </c>
      <c r="J14" s="123">
        <v>4</v>
      </c>
      <c r="K14" s="37">
        <v>7</v>
      </c>
    </row>
    <row r="15" spans="1:11" ht="12.75">
      <c r="A15" s="36">
        <v>9</v>
      </c>
      <c r="B15" s="47" t="s">
        <v>22</v>
      </c>
      <c r="C15" s="37">
        <v>58</v>
      </c>
      <c r="D15" s="37">
        <v>36</v>
      </c>
      <c r="E15" s="37">
        <v>14</v>
      </c>
      <c r="F15" s="37">
        <v>8</v>
      </c>
      <c r="G15" s="37">
        <v>23</v>
      </c>
      <c r="H15" s="37">
        <v>12</v>
      </c>
      <c r="I15" s="24">
        <v>9</v>
      </c>
      <c r="J15" s="130">
        <v>8</v>
      </c>
      <c r="K15" s="24">
        <v>19</v>
      </c>
    </row>
    <row r="16" spans="1:11" ht="12.75">
      <c r="A16" s="36">
        <v>10</v>
      </c>
      <c r="B16" s="47" t="s">
        <v>23</v>
      </c>
      <c r="C16" s="24">
        <v>62</v>
      </c>
      <c r="D16" s="24">
        <v>41</v>
      </c>
      <c r="E16" s="24">
        <v>30</v>
      </c>
      <c r="F16" s="24">
        <v>21</v>
      </c>
      <c r="G16" s="24">
        <v>10</v>
      </c>
      <c r="H16" s="37">
        <v>6</v>
      </c>
      <c r="I16" s="24">
        <v>4</v>
      </c>
      <c r="J16" s="123">
        <v>7</v>
      </c>
      <c r="K16" s="24">
        <v>30</v>
      </c>
    </row>
    <row r="17" spans="1:11" ht="12.75">
      <c r="A17" s="36">
        <v>11</v>
      </c>
      <c r="B17" s="47" t="s">
        <v>24</v>
      </c>
      <c r="C17" s="24">
        <v>38</v>
      </c>
      <c r="D17" s="24">
        <v>24</v>
      </c>
      <c r="E17" s="24">
        <v>21</v>
      </c>
      <c r="F17" s="37">
        <v>17</v>
      </c>
      <c r="G17" s="37">
        <v>2</v>
      </c>
      <c r="H17" s="37">
        <v>1</v>
      </c>
      <c r="I17" s="24">
        <v>7</v>
      </c>
      <c r="J17" s="123">
        <v>5</v>
      </c>
      <c r="K17" s="37">
        <v>12</v>
      </c>
    </row>
    <row r="18" spans="1:11" ht="12.75">
      <c r="A18" s="36">
        <v>12</v>
      </c>
      <c r="B18" s="47" t="s">
        <v>25</v>
      </c>
      <c r="C18" s="24">
        <v>9</v>
      </c>
      <c r="D18" s="24">
        <v>7</v>
      </c>
      <c r="E18" s="24">
        <v>4</v>
      </c>
      <c r="F18" s="24">
        <v>1</v>
      </c>
      <c r="G18" s="24">
        <v>3</v>
      </c>
      <c r="H18" s="37">
        <v>3</v>
      </c>
      <c r="I18" s="24">
        <v>3</v>
      </c>
      <c r="J18" s="130">
        <v>3</v>
      </c>
      <c r="K18" s="24">
        <v>1</v>
      </c>
    </row>
    <row r="19" spans="1:11" ht="12.75">
      <c r="A19" s="36">
        <v>13</v>
      </c>
      <c r="B19" s="47" t="s">
        <v>26</v>
      </c>
      <c r="C19" s="90">
        <v>57</v>
      </c>
      <c r="D19" s="83">
        <v>32</v>
      </c>
      <c r="E19" s="83">
        <v>17</v>
      </c>
      <c r="F19" s="83">
        <v>11</v>
      </c>
      <c r="G19" s="83">
        <v>15</v>
      </c>
      <c r="H19" s="37">
        <v>9</v>
      </c>
      <c r="I19" s="37">
        <v>5</v>
      </c>
      <c r="J19" s="123">
        <v>9</v>
      </c>
      <c r="K19" s="24">
        <v>18</v>
      </c>
    </row>
    <row r="20" spans="1:11" ht="12.75">
      <c r="A20" s="36">
        <v>14</v>
      </c>
      <c r="B20" s="47" t="s">
        <v>27</v>
      </c>
      <c r="C20" s="37">
        <v>70</v>
      </c>
      <c r="D20" s="24">
        <v>52</v>
      </c>
      <c r="E20" s="24">
        <v>18</v>
      </c>
      <c r="F20" s="24">
        <v>10</v>
      </c>
      <c r="G20" s="24">
        <v>16</v>
      </c>
      <c r="H20" s="37">
        <v>7</v>
      </c>
      <c r="I20" s="24">
        <v>17</v>
      </c>
      <c r="J20" s="123">
        <v>21</v>
      </c>
      <c r="K20" s="24">
        <v>14</v>
      </c>
    </row>
    <row r="21" spans="1:11" ht="12.75">
      <c r="A21" s="36">
        <v>15</v>
      </c>
      <c r="B21" s="47" t="s">
        <v>28</v>
      </c>
      <c r="C21" s="24">
        <v>22</v>
      </c>
      <c r="D21" s="24">
        <v>21</v>
      </c>
      <c r="E21" s="24">
        <v>19</v>
      </c>
      <c r="F21" s="24">
        <v>13</v>
      </c>
      <c r="G21" s="24">
        <v>2</v>
      </c>
      <c r="H21" s="37">
        <v>2</v>
      </c>
      <c r="I21" s="24">
        <v>4</v>
      </c>
      <c r="J21" s="123">
        <v>7</v>
      </c>
      <c r="K21" s="24">
        <v>10</v>
      </c>
    </row>
    <row r="22" spans="1:11" ht="12.75">
      <c r="A22" s="36">
        <v>16</v>
      </c>
      <c r="B22" s="47" t="s">
        <v>29</v>
      </c>
      <c r="C22" s="37">
        <v>22</v>
      </c>
      <c r="D22" s="37">
        <v>14</v>
      </c>
      <c r="E22" s="37">
        <v>7</v>
      </c>
      <c r="F22" s="37">
        <v>7</v>
      </c>
      <c r="G22" s="37">
        <v>7</v>
      </c>
      <c r="H22" s="37">
        <v>3</v>
      </c>
      <c r="I22" s="37">
        <v>1</v>
      </c>
      <c r="J22" s="130">
        <v>5</v>
      </c>
      <c r="K22" s="24">
        <v>8</v>
      </c>
    </row>
    <row r="23" spans="1:11" ht="12.75">
      <c r="A23" s="36">
        <v>17</v>
      </c>
      <c r="B23" s="47" t="s">
        <v>30</v>
      </c>
      <c r="C23" s="24">
        <v>53</v>
      </c>
      <c r="D23" s="24">
        <v>39</v>
      </c>
      <c r="E23" s="24">
        <v>30</v>
      </c>
      <c r="F23" s="24">
        <v>25</v>
      </c>
      <c r="G23" s="24">
        <v>5</v>
      </c>
      <c r="H23" s="37">
        <v>1</v>
      </c>
      <c r="I23" s="24">
        <v>5</v>
      </c>
      <c r="J23" s="123">
        <v>10</v>
      </c>
      <c r="K23" s="24">
        <v>24</v>
      </c>
    </row>
    <row r="24" spans="1:11" ht="12.75">
      <c r="A24" s="36">
        <v>18</v>
      </c>
      <c r="B24" s="47" t="s">
        <v>31</v>
      </c>
      <c r="C24" s="90">
        <v>15</v>
      </c>
      <c r="D24" s="90">
        <v>15</v>
      </c>
      <c r="E24" s="90">
        <v>6</v>
      </c>
      <c r="F24" s="90">
        <v>5</v>
      </c>
      <c r="G24" s="90">
        <v>9</v>
      </c>
      <c r="H24" s="90">
        <v>2</v>
      </c>
      <c r="I24" s="90">
        <v>1</v>
      </c>
      <c r="J24" s="131">
        <v>3</v>
      </c>
      <c r="K24" s="24">
        <v>11</v>
      </c>
    </row>
    <row r="25" spans="1:11" ht="12.75">
      <c r="A25" s="36">
        <v>19</v>
      </c>
      <c r="B25" s="47" t="s">
        <v>32</v>
      </c>
      <c r="C25" s="37">
        <v>65</v>
      </c>
      <c r="D25" s="37">
        <v>47</v>
      </c>
      <c r="E25" s="37">
        <v>37</v>
      </c>
      <c r="F25" s="37">
        <v>31</v>
      </c>
      <c r="G25" s="37">
        <v>10</v>
      </c>
      <c r="H25" s="37">
        <v>7</v>
      </c>
      <c r="I25" s="37">
        <v>8</v>
      </c>
      <c r="J25" s="130">
        <v>6</v>
      </c>
      <c r="K25" s="24">
        <v>33</v>
      </c>
    </row>
    <row r="26" spans="1:11" ht="12.75">
      <c r="A26" s="36">
        <v>20</v>
      </c>
      <c r="B26" s="47" t="s">
        <v>33</v>
      </c>
      <c r="C26" s="37">
        <v>25</v>
      </c>
      <c r="D26" s="37">
        <v>21</v>
      </c>
      <c r="E26" s="37">
        <v>8</v>
      </c>
      <c r="F26" s="37">
        <v>5</v>
      </c>
      <c r="G26" s="37">
        <v>13</v>
      </c>
      <c r="H26" s="37">
        <v>3</v>
      </c>
      <c r="I26" s="37">
        <v>6</v>
      </c>
      <c r="J26" s="130">
        <v>6</v>
      </c>
      <c r="K26" s="24">
        <v>9</v>
      </c>
    </row>
    <row r="27" spans="1:11" ht="12.75">
      <c r="A27" s="36">
        <v>21</v>
      </c>
      <c r="B27" s="47" t="s">
        <v>34</v>
      </c>
      <c r="C27" s="37">
        <v>64</v>
      </c>
      <c r="D27" s="37">
        <v>43</v>
      </c>
      <c r="E27" s="37">
        <v>20</v>
      </c>
      <c r="F27" s="37">
        <v>16</v>
      </c>
      <c r="G27" s="37">
        <v>15</v>
      </c>
      <c r="H27" s="37">
        <v>8</v>
      </c>
      <c r="I27" s="37">
        <v>4</v>
      </c>
      <c r="J27" s="130">
        <v>16</v>
      </c>
      <c r="K27" s="24">
        <v>23</v>
      </c>
    </row>
    <row r="28" spans="1:11" ht="12.75">
      <c r="A28" s="36">
        <v>22</v>
      </c>
      <c r="B28" s="47" t="s">
        <v>35</v>
      </c>
      <c r="C28" s="24">
        <v>15</v>
      </c>
      <c r="D28" s="24">
        <v>12</v>
      </c>
      <c r="E28" s="24">
        <v>6</v>
      </c>
      <c r="F28" s="24">
        <v>3</v>
      </c>
      <c r="G28" s="24">
        <v>3</v>
      </c>
      <c r="H28" s="37">
        <v>1</v>
      </c>
      <c r="I28" s="24">
        <v>5</v>
      </c>
      <c r="J28" s="130">
        <v>4</v>
      </c>
      <c r="K28" s="24">
        <v>3</v>
      </c>
    </row>
    <row r="29" spans="1:11" ht="12.75">
      <c r="A29" s="36">
        <v>23</v>
      </c>
      <c r="B29" s="47" t="s">
        <v>36</v>
      </c>
      <c r="C29" s="24">
        <v>22</v>
      </c>
      <c r="D29" s="24">
        <v>19</v>
      </c>
      <c r="E29" s="24">
        <v>5</v>
      </c>
      <c r="F29" s="37">
        <v>4</v>
      </c>
      <c r="G29" s="37">
        <v>13</v>
      </c>
      <c r="H29" s="37">
        <v>10</v>
      </c>
      <c r="I29" s="37">
        <v>1</v>
      </c>
      <c r="J29" s="130">
        <v>8</v>
      </c>
      <c r="K29" s="24">
        <v>10</v>
      </c>
    </row>
    <row r="30" spans="1:11" ht="12.75">
      <c r="A30" s="36">
        <v>24</v>
      </c>
      <c r="B30" s="47" t="s">
        <v>37</v>
      </c>
      <c r="C30" s="24">
        <v>51</v>
      </c>
      <c r="D30" s="24">
        <v>37</v>
      </c>
      <c r="E30" s="24">
        <v>24</v>
      </c>
      <c r="F30" s="24">
        <v>17</v>
      </c>
      <c r="G30" s="24">
        <v>10</v>
      </c>
      <c r="H30" s="37">
        <v>4</v>
      </c>
      <c r="I30" s="24">
        <v>6</v>
      </c>
      <c r="J30" s="123">
        <v>17</v>
      </c>
      <c r="K30" s="37">
        <v>14</v>
      </c>
    </row>
    <row r="31" spans="1:11" ht="12.75">
      <c r="A31" s="36">
        <v>25</v>
      </c>
      <c r="B31" s="47" t="s">
        <v>38</v>
      </c>
      <c r="C31" s="37">
        <v>49</v>
      </c>
      <c r="D31" s="37">
        <v>31</v>
      </c>
      <c r="E31" s="37">
        <v>22</v>
      </c>
      <c r="F31" s="37">
        <v>15</v>
      </c>
      <c r="G31" s="37">
        <v>8</v>
      </c>
      <c r="H31" s="37">
        <v>5</v>
      </c>
      <c r="I31" s="37">
        <v>5</v>
      </c>
      <c r="J31" s="130">
        <v>4</v>
      </c>
      <c r="K31" s="37">
        <v>22</v>
      </c>
    </row>
    <row r="32" spans="1:11" ht="12.75">
      <c r="A32" s="36">
        <v>26</v>
      </c>
      <c r="B32" s="47" t="s">
        <v>39</v>
      </c>
      <c r="C32" s="37">
        <v>34</v>
      </c>
      <c r="D32" s="37">
        <v>28</v>
      </c>
      <c r="E32" s="37">
        <v>15</v>
      </c>
      <c r="F32" s="37">
        <v>12</v>
      </c>
      <c r="G32" s="37">
        <v>9</v>
      </c>
      <c r="H32" s="37">
        <v>6</v>
      </c>
      <c r="I32" s="37">
        <v>6</v>
      </c>
      <c r="J32" s="130">
        <v>5</v>
      </c>
      <c r="K32" s="37">
        <v>17</v>
      </c>
    </row>
    <row r="33" spans="1:11" ht="12.75">
      <c r="A33" s="36">
        <v>27</v>
      </c>
      <c r="B33" s="47" t="s">
        <v>40</v>
      </c>
      <c r="C33" s="24">
        <v>91</v>
      </c>
      <c r="D33" s="24">
        <v>55</v>
      </c>
      <c r="E33" s="24">
        <v>41</v>
      </c>
      <c r="F33" s="24">
        <v>30</v>
      </c>
      <c r="G33" s="24">
        <v>9</v>
      </c>
      <c r="H33" s="37">
        <v>6</v>
      </c>
      <c r="I33" s="24">
        <v>7</v>
      </c>
      <c r="J33" s="123">
        <v>19</v>
      </c>
      <c r="K33" s="24">
        <v>29</v>
      </c>
    </row>
    <row r="34" spans="1:11" ht="12.75">
      <c r="A34" s="36">
        <v>28</v>
      </c>
      <c r="B34" s="47" t="s">
        <v>41</v>
      </c>
      <c r="C34" s="24">
        <v>33</v>
      </c>
      <c r="D34" s="24">
        <v>23</v>
      </c>
      <c r="E34" s="24">
        <v>12</v>
      </c>
      <c r="F34" s="24">
        <v>8</v>
      </c>
      <c r="G34" s="24">
        <v>10</v>
      </c>
      <c r="H34" s="37">
        <v>3</v>
      </c>
      <c r="I34" s="24">
        <v>3</v>
      </c>
      <c r="J34" s="123">
        <v>7</v>
      </c>
      <c r="K34" s="24">
        <v>13</v>
      </c>
    </row>
    <row r="35" spans="1:11" ht="12.75">
      <c r="A35" s="36">
        <v>29</v>
      </c>
      <c r="B35" s="47" t="s">
        <v>42</v>
      </c>
      <c r="C35" s="37">
        <v>18</v>
      </c>
      <c r="D35" s="24">
        <v>15</v>
      </c>
      <c r="E35" s="24">
        <v>6</v>
      </c>
      <c r="F35" s="37">
        <v>1</v>
      </c>
      <c r="G35" s="24">
        <v>6</v>
      </c>
      <c r="H35" s="37">
        <v>2</v>
      </c>
      <c r="I35" s="37">
        <v>3</v>
      </c>
      <c r="J35" s="130">
        <v>5</v>
      </c>
      <c r="K35" s="37">
        <v>7</v>
      </c>
    </row>
    <row r="36" spans="1:11" ht="12.75">
      <c r="A36" s="36">
        <v>30</v>
      </c>
      <c r="B36" s="47" t="s">
        <v>43</v>
      </c>
      <c r="C36" s="24">
        <v>86</v>
      </c>
      <c r="D36" s="24">
        <v>50</v>
      </c>
      <c r="E36" s="24">
        <v>40</v>
      </c>
      <c r="F36" s="24">
        <v>31</v>
      </c>
      <c r="G36" s="24">
        <v>6</v>
      </c>
      <c r="H36" s="37">
        <v>4</v>
      </c>
      <c r="I36" s="24">
        <v>5</v>
      </c>
      <c r="J36" s="123">
        <v>11</v>
      </c>
      <c r="K36" s="24">
        <v>34</v>
      </c>
    </row>
    <row r="37" spans="1:11" ht="12.75">
      <c r="A37" s="36">
        <v>31</v>
      </c>
      <c r="B37" s="47" t="s">
        <v>44</v>
      </c>
      <c r="C37" s="24">
        <v>56</v>
      </c>
      <c r="D37" s="24">
        <v>34</v>
      </c>
      <c r="E37" s="24">
        <v>29</v>
      </c>
      <c r="F37" s="24">
        <v>19</v>
      </c>
      <c r="G37" s="24">
        <v>5</v>
      </c>
      <c r="H37" s="37">
        <v>1</v>
      </c>
      <c r="I37" s="24">
        <v>9</v>
      </c>
      <c r="J37" s="123">
        <v>2</v>
      </c>
      <c r="K37" s="24">
        <v>23</v>
      </c>
    </row>
    <row r="38" spans="1:11" ht="12.75">
      <c r="A38" s="36">
        <v>32</v>
      </c>
      <c r="B38" s="47" t="s">
        <v>45</v>
      </c>
      <c r="C38" s="24">
        <v>67</v>
      </c>
      <c r="D38" s="24">
        <v>46</v>
      </c>
      <c r="E38" s="24">
        <v>26</v>
      </c>
      <c r="F38" s="24">
        <v>8</v>
      </c>
      <c r="G38" s="24">
        <v>20</v>
      </c>
      <c r="H38" s="37">
        <v>4</v>
      </c>
      <c r="I38" s="37">
        <v>13</v>
      </c>
      <c r="J38" s="123">
        <v>16</v>
      </c>
      <c r="K38" s="24">
        <v>17</v>
      </c>
    </row>
    <row r="39" spans="1:11" ht="12.75">
      <c r="A39" s="36">
        <v>33</v>
      </c>
      <c r="B39" s="47" t="s">
        <v>46</v>
      </c>
      <c r="C39" s="24">
        <v>40</v>
      </c>
      <c r="D39" s="24">
        <v>28</v>
      </c>
      <c r="E39" s="24">
        <v>15</v>
      </c>
      <c r="F39" s="24">
        <v>4</v>
      </c>
      <c r="G39" s="24">
        <v>11</v>
      </c>
      <c r="H39" s="37">
        <v>4</v>
      </c>
      <c r="I39" s="24">
        <v>4</v>
      </c>
      <c r="J39" s="130">
        <v>6</v>
      </c>
      <c r="K39" s="24">
        <v>18</v>
      </c>
    </row>
    <row r="40" spans="1:11" ht="12.75">
      <c r="A40" s="36">
        <v>34</v>
      </c>
      <c r="B40" s="47" t="s">
        <v>47</v>
      </c>
      <c r="C40" s="24">
        <v>148</v>
      </c>
      <c r="D40" s="24">
        <v>112</v>
      </c>
      <c r="E40" s="24">
        <v>101</v>
      </c>
      <c r="F40" s="24">
        <v>75</v>
      </c>
      <c r="G40" s="24">
        <v>10</v>
      </c>
      <c r="H40" s="37">
        <v>8</v>
      </c>
      <c r="I40" s="24">
        <v>11</v>
      </c>
      <c r="J40" s="123">
        <v>27</v>
      </c>
      <c r="K40" s="24">
        <v>74</v>
      </c>
    </row>
    <row r="41" spans="1:11" ht="12.75">
      <c r="A41" s="36">
        <v>35</v>
      </c>
      <c r="B41" s="47" t="s">
        <v>59</v>
      </c>
      <c r="C41" s="37">
        <v>10</v>
      </c>
      <c r="D41" s="37">
        <v>6</v>
      </c>
      <c r="E41" s="37"/>
      <c r="F41" s="37"/>
      <c r="G41" s="37">
        <v>4</v>
      </c>
      <c r="H41" s="37"/>
      <c r="I41" s="37">
        <v>1</v>
      </c>
      <c r="J41" s="130">
        <v>1</v>
      </c>
      <c r="K41" s="24">
        <v>4</v>
      </c>
    </row>
    <row r="42" spans="1:11" ht="12.75">
      <c r="A42" s="36">
        <v>36</v>
      </c>
      <c r="B42" s="21" t="s">
        <v>188</v>
      </c>
      <c r="C42" s="83">
        <v>21</v>
      </c>
      <c r="D42" s="83">
        <v>19</v>
      </c>
      <c r="E42" s="83">
        <v>12</v>
      </c>
      <c r="F42" s="83">
        <v>1</v>
      </c>
      <c r="G42" s="83">
        <v>7</v>
      </c>
      <c r="H42" s="37">
        <v>5</v>
      </c>
      <c r="I42" s="24"/>
      <c r="J42" s="123">
        <v>9</v>
      </c>
      <c r="K42" s="37">
        <v>10</v>
      </c>
    </row>
    <row r="43" spans="1:11" ht="12.75">
      <c r="A43" s="36">
        <v>37</v>
      </c>
      <c r="B43" s="21" t="s">
        <v>191</v>
      </c>
      <c r="C43" s="83">
        <v>7</v>
      </c>
      <c r="D43" s="83">
        <v>7</v>
      </c>
      <c r="E43" s="83">
        <v>3</v>
      </c>
      <c r="F43" s="83">
        <v>1</v>
      </c>
      <c r="G43" s="83">
        <v>4</v>
      </c>
      <c r="H43" s="37">
        <v>2</v>
      </c>
      <c r="I43" s="24">
        <v>2</v>
      </c>
      <c r="J43" s="123">
        <v>1</v>
      </c>
      <c r="K43" s="37">
        <v>4</v>
      </c>
    </row>
    <row r="44" spans="1:11" ht="12.75">
      <c r="A44" s="36">
        <v>38</v>
      </c>
      <c r="B44" s="21" t="s">
        <v>49</v>
      </c>
      <c r="C44" s="83">
        <v>5</v>
      </c>
      <c r="D44" s="83">
        <v>3</v>
      </c>
      <c r="E44" s="83">
        <v>3</v>
      </c>
      <c r="F44" s="83"/>
      <c r="G44" s="83"/>
      <c r="H44" s="37"/>
      <c r="I44" s="24">
        <v>1</v>
      </c>
      <c r="J44" s="123"/>
      <c r="K44" s="37">
        <v>2</v>
      </c>
    </row>
    <row r="45" spans="1:11" ht="12.75">
      <c r="A45" s="36">
        <v>39</v>
      </c>
      <c r="B45" s="21" t="s">
        <v>257</v>
      </c>
      <c r="C45" s="159">
        <v>2</v>
      </c>
      <c r="D45" s="159">
        <v>1</v>
      </c>
      <c r="E45" s="159">
        <v>1</v>
      </c>
      <c r="F45" s="83">
        <v>1</v>
      </c>
      <c r="G45" s="83"/>
      <c r="H45" s="37"/>
      <c r="I45" s="24"/>
      <c r="J45" s="123">
        <v>1</v>
      </c>
      <c r="K45" s="37"/>
    </row>
    <row r="46" spans="1:11" ht="12.75">
      <c r="A46" s="36">
        <v>40</v>
      </c>
      <c r="B46" s="21" t="s">
        <v>247</v>
      </c>
      <c r="C46" s="159">
        <v>1</v>
      </c>
      <c r="D46" s="159">
        <v>1</v>
      </c>
      <c r="E46" s="159"/>
      <c r="F46" s="83"/>
      <c r="G46" s="83">
        <v>1</v>
      </c>
      <c r="H46" s="37">
        <v>1</v>
      </c>
      <c r="I46" s="24">
        <v>1</v>
      </c>
      <c r="J46" s="123"/>
      <c r="K46" s="37"/>
    </row>
    <row r="47" spans="1:11" ht="12.75">
      <c r="A47" s="24"/>
      <c r="B47" s="27" t="s">
        <v>50</v>
      </c>
      <c r="C47" s="122">
        <f aca="true" t="shared" si="0" ref="C47:K47">SUM(C7:C46)</f>
        <v>1605</v>
      </c>
      <c r="D47" s="129">
        <f t="shared" si="0"/>
        <v>1111</v>
      </c>
      <c r="E47" s="129">
        <f t="shared" si="0"/>
        <v>693</v>
      </c>
      <c r="F47" s="28">
        <f t="shared" si="0"/>
        <v>464</v>
      </c>
      <c r="G47" s="28">
        <f t="shared" si="0"/>
        <v>343</v>
      </c>
      <c r="H47" s="40">
        <f t="shared" si="0"/>
        <v>167</v>
      </c>
      <c r="I47" s="28">
        <f t="shared" si="0"/>
        <v>184</v>
      </c>
      <c r="J47" s="132">
        <f t="shared" si="0"/>
        <v>303</v>
      </c>
      <c r="K47" s="40">
        <f t="shared" si="0"/>
        <v>624</v>
      </c>
    </row>
    <row r="48" spans="1:11" ht="12.75">
      <c r="A48" s="24"/>
      <c r="B48" s="30" t="s">
        <v>51</v>
      </c>
      <c r="C48" s="24">
        <v>208</v>
      </c>
      <c r="D48" s="24">
        <v>166</v>
      </c>
      <c r="E48" s="24">
        <v>154</v>
      </c>
      <c r="F48" s="24">
        <v>112</v>
      </c>
      <c r="G48" s="24">
        <v>8</v>
      </c>
      <c r="H48" s="37">
        <v>6</v>
      </c>
      <c r="I48" s="24">
        <v>6</v>
      </c>
      <c r="J48" s="123">
        <v>46</v>
      </c>
      <c r="K48" s="37">
        <v>114</v>
      </c>
    </row>
    <row r="49" spans="1:11" ht="12.75">
      <c r="A49" s="24"/>
      <c r="B49" s="30" t="s">
        <v>52</v>
      </c>
      <c r="C49" s="24">
        <v>57</v>
      </c>
      <c r="D49" s="24">
        <v>50</v>
      </c>
      <c r="E49" s="24">
        <v>45</v>
      </c>
      <c r="F49" s="24">
        <v>26</v>
      </c>
      <c r="G49" s="24">
        <v>5</v>
      </c>
      <c r="H49" s="37">
        <v>3</v>
      </c>
      <c r="I49" s="24">
        <v>7</v>
      </c>
      <c r="J49" s="123">
        <v>12</v>
      </c>
      <c r="K49" s="37">
        <v>31</v>
      </c>
    </row>
    <row r="50" spans="1:11" ht="12.75">
      <c r="A50" s="24"/>
      <c r="B50" s="30" t="s">
        <v>53</v>
      </c>
      <c r="C50" s="37">
        <v>16</v>
      </c>
      <c r="D50" s="37">
        <v>10</v>
      </c>
      <c r="E50" s="37">
        <v>10</v>
      </c>
      <c r="F50" s="37">
        <v>4</v>
      </c>
      <c r="G50" s="37"/>
      <c r="H50" s="37"/>
      <c r="I50" s="37">
        <v>3</v>
      </c>
      <c r="J50" s="130">
        <v>3</v>
      </c>
      <c r="K50" s="37">
        <v>4</v>
      </c>
    </row>
    <row r="51" spans="1:11" ht="12.75">
      <c r="A51" s="24"/>
      <c r="B51" s="29" t="s">
        <v>54</v>
      </c>
      <c r="C51" s="40">
        <f aca="true" t="shared" si="1" ref="C51:K51">SUM(C47:C50)</f>
        <v>1886</v>
      </c>
      <c r="D51" s="40">
        <f t="shared" si="1"/>
        <v>1337</v>
      </c>
      <c r="E51" s="40">
        <f t="shared" si="1"/>
        <v>902</v>
      </c>
      <c r="F51" s="40">
        <f t="shared" si="1"/>
        <v>606</v>
      </c>
      <c r="G51" s="40">
        <f t="shared" si="1"/>
        <v>356</v>
      </c>
      <c r="H51" s="40">
        <f t="shared" si="1"/>
        <v>176</v>
      </c>
      <c r="I51" s="40">
        <f t="shared" si="1"/>
        <v>200</v>
      </c>
      <c r="J51" s="132">
        <f t="shared" si="1"/>
        <v>364</v>
      </c>
      <c r="K51" s="40">
        <f t="shared" si="1"/>
        <v>773</v>
      </c>
    </row>
  </sheetData>
  <sheetProtection/>
  <mergeCells count="3">
    <mergeCell ref="A2:K2"/>
    <mergeCell ref="E4:H4"/>
    <mergeCell ref="I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K45"/>
  <sheetViews>
    <sheetView zoomScalePageLayoutView="0" workbookViewId="0" topLeftCell="A10">
      <selection activeCell="J36" sqref="J36"/>
    </sheetView>
  </sheetViews>
  <sheetFormatPr defaultColWidth="9.00390625" defaultRowHeight="12.75"/>
  <cols>
    <col min="1" max="1" width="4.875" style="0" customWidth="1"/>
    <col min="2" max="2" width="15.25390625" style="0" customWidth="1"/>
    <col min="3" max="3" width="6.375" style="0" customWidth="1"/>
    <col min="4" max="6" width="6.75390625" style="0" customWidth="1"/>
    <col min="7" max="7" width="7.25390625" style="0" customWidth="1"/>
    <col min="8" max="8" width="7.00390625" style="0" customWidth="1"/>
    <col min="9" max="9" width="7.375" style="0" customWidth="1"/>
    <col min="10" max="10" width="6.875" style="0" customWidth="1"/>
    <col min="11" max="11" width="8.00390625" style="0" customWidth="1"/>
  </cols>
  <sheetData>
    <row r="1" spans="10:11" ht="12.75">
      <c r="J1" s="32" t="s">
        <v>172</v>
      </c>
      <c r="K1" s="94"/>
    </row>
    <row r="2" spans="1:11" ht="14.25">
      <c r="A2" s="192" t="s">
        <v>173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2.75">
      <c r="A4" s="49"/>
      <c r="B4" s="49"/>
      <c r="C4" s="10" t="s">
        <v>155</v>
      </c>
      <c r="D4" s="10" t="s">
        <v>156</v>
      </c>
      <c r="E4" s="219" t="s">
        <v>157</v>
      </c>
      <c r="F4" s="220"/>
      <c r="G4" s="220"/>
      <c r="H4" s="221"/>
      <c r="I4" s="219" t="s">
        <v>158</v>
      </c>
      <c r="J4" s="220"/>
      <c r="K4" s="221"/>
    </row>
    <row r="5" spans="1:11" ht="12.75">
      <c r="A5" s="12" t="s">
        <v>2</v>
      </c>
      <c r="B5" s="12" t="s">
        <v>3</v>
      </c>
      <c r="C5" s="13" t="s">
        <v>159</v>
      </c>
      <c r="D5" s="13" t="s">
        <v>160</v>
      </c>
      <c r="E5" s="51" t="s">
        <v>161</v>
      </c>
      <c r="F5" s="49" t="s">
        <v>61</v>
      </c>
      <c r="G5" s="50" t="s">
        <v>162</v>
      </c>
      <c r="H5" s="92" t="s">
        <v>61</v>
      </c>
      <c r="I5" s="13" t="s">
        <v>163</v>
      </c>
      <c r="J5" s="96" t="s">
        <v>164</v>
      </c>
      <c r="K5" s="96" t="s">
        <v>165</v>
      </c>
    </row>
    <row r="6" spans="1:11" ht="12.75">
      <c r="A6" s="73"/>
      <c r="B6" s="73"/>
      <c r="C6" s="19" t="s">
        <v>8</v>
      </c>
      <c r="D6" s="19"/>
      <c r="E6" s="93" t="s">
        <v>166</v>
      </c>
      <c r="F6" s="53" t="s">
        <v>167</v>
      </c>
      <c r="G6" s="92" t="s">
        <v>168</v>
      </c>
      <c r="H6" s="92" t="s">
        <v>167</v>
      </c>
      <c r="I6" s="13" t="s">
        <v>169</v>
      </c>
      <c r="J6" s="96" t="s">
        <v>170</v>
      </c>
      <c r="K6" s="96" t="s">
        <v>170</v>
      </c>
    </row>
    <row r="7" spans="1:11" ht="12.75">
      <c r="A7" s="18">
        <v>1</v>
      </c>
      <c r="B7" s="30" t="s">
        <v>14</v>
      </c>
      <c r="C7" s="24">
        <v>10</v>
      </c>
      <c r="D7" s="24">
        <v>6</v>
      </c>
      <c r="E7" s="24">
        <v>2</v>
      </c>
      <c r="F7" s="24">
        <v>1</v>
      </c>
      <c r="G7" s="24">
        <v>4</v>
      </c>
      <c r="H7" s="37">
        <v>2</v>
      </c>
      <c r="I7" s="24"/>
      <c r="J7" s="123">
        <v>3</v>
      </c>
      <c r="K7" s="37">
        <v>3</v>
      </c>
    </row>
    <row r="8" spans="1:11" ht="12.75">
      <c r="A8" s="105">
        <v>2</v>
      </c>
      <c r="B8" s="47" t="s">
        <v>15</v>
      </c>
      <c r="C8" s="24">
        <v>10</v>
      </c>
      <c r="D8" s="24">
        <v>8</v>
      </c>
      <c r="E8" s="24">
        <v>1</v>
      </c>
      <c r="F8" s="24"/>
      <c r="G8" s="37">
        <v>7</v>
      </c>
      <c r="H8" s="37">
        <v>2</v>
      </c>
      <c r="I8" s="37"/>
      <c r="J8" s="123">
        <v>4</v>
      </c>
      <c r="K8" s="37">
        <v>4</v>
      </c>
    </row>
    <row r="9" spans="1:11" ht="12.75">
      <c r="A9" s="105">
        <v>3</v>
      </c>
      <c r="B9" s="47" t="s">
        <v>16</v>
      </c>
      <c r="C9" s="37">
        <v>7</v>
      </c>
      <c r="D9" s="24">
        <v>4</v>
      </c>
      <c r="E9" s="37">
        <v>1</v>
      </c>
      <c r="F9" s="24">
        <v>1</v>
      </c>
      <c r="G9" s="24">
        <v>2</v>
      </c>
      <c r="H9" s="37"/>
      <c r="I9" s="24">
        <v>1</v>
      </c>
      <c r="J9" s="123">
        <v>1</v>
      </c>
      <c r="K9" s="37">
        <v>2</v>
      </c>
    </row>
    <row r="10" spans="1:11" ht="12.75">
      <c r="A10" s="105">
        <v>4</v>
      </c>
      <c r="B10" s="47" t="s">
        <v>17</v>
      </c>
      <c r="C10" s="24">
        <v>60</v>
      </c>
      <c r="D10" s="24">
        <v>41</v>
      </c>
      <c r="E10" s="24">
        <v>31</v>
      </c>
      <c r="F10" s="24">
        <v>21</v>
      </c>
      <c r="G10" s="24">
        <v>9</v>
      </c>
      <c r="H10" s="37">
        <v>8</v>
      </c>
      <c r="I10" s="24">
        <v>2</v>
      </c>
      <c r="J10" s="123">
        <v>15</v>
      </c>
      <c r="K10" s="37">
        <v>24</v>
      </c>
    </row>
    <row r="11" spans="1:11" ht="12.75">
      <c r="A11" s="105">
        <v>5</v>
      </c>
      <c r="B11" s="47" t="s">
        <v>18</v>
      </c>
      <c r="C11" s="37">
        <v>8</v>
      </c>
      <c r="D11" s="37">
        <v>6</v>
      </c>
      <c r="E11" s="37">
        <v>1</v>
      </c>
      <c r="F11" s="37">
        <v>1</v>
      </c>
      <c r="G11" s="37">
        <v>4</v>
      </c>
      <c r="H11" s="37">
        <v>3</v>
      </c>
      <c r="I11" s="37">
        <v>1</v>
      </c>
      <c r="J11" s="130">
        <v>1</v>
      </c>
      <c r="K11" s="37">
        <v>4</v>
      </c>
    </row>
    <row r="12" spans="1:11" ht="12.75">
      <c r="A12" s="105">
        <v>6</v>
      </c>
      <c r="B12" s="47" t="s">
        <v>19</v>
      </c>
      <c r="C12" s="24">
        <v>12</v>
      </c>
      <c r="D12" s="24">
        <v>7</v>
      </c>
      <c r="E12" s="24">
        <v>2</v>
      </c>
      <c r="F12" s="24"/>
      <c r="G12" s="24">
        <v>3</v>
      </c>
      <c r="H12" s="37"/>
      <c r="I12" s="24">
        <v>2</v>
      </c>
      <c r="J12" s="123">
        <v>3</v>
      </c>
      <c r="K12" s="24">
        <v>2</v>
      </c>
    </row>
    <row r="13" spans="1:11" ht="12.75">
      <c r="A13" s="105">
        <v>7</v>
      </c>
      <c r="B13" s="47" t="s">
        <v>20</v>
      </c>
      <c r="C13" s="24">
        <v>60</v>
      </c>
      <c r="D13" s="24">
        <v>41</v>
      </c>
      <c r="E13" s="24">
        <v>27</v>
      </c>
      <c r="F13" s="24">
        <v>23</v>
      </c>
      <c r="G13" s="24">
        <v>14</v>
      </c>
      <c r="H13" s="37">
        <v>9</v>
      </c>
      <c r="I13" s="24">
        <v>3</v>
      </c>
      <c r="J13" s="123">
        <v>7</v>
      </c>
      <c r="K13" s="24">
        <v>31</v>
      </c>
    </row>
    <row r="14" spans="1:11" ht="12.75">
      <c r="A14" s="105">
        <v>8</v>
      </c>
      <c r="B14" s="47" t="s">
        <v>21</v>
      </c>
      <c r="C14" s="24">
        <v>8</v>
      </c>
      <c r="D14" s="24">
        <v>5</v>
      </c>
      <c r="E14" s="24">
        <v>1</v>
      </c>
      <c r="F14" s="24"/>
      <c r="G14" s="24">
        <v>3</v>
      </c>
      <c r="H14" s="37"/>
      <c r="I14" s="24">
        <v>1</v>
      </c>
      <c r="J14" s="123"/>
      <c r="K14" s="37">
        <v>4</v>
      </c>
    </row>
    <row r="15" spans="1:11" ht="12.75">
      <c r="A15" s="105">
        <v>9</v>
      </c>
      <c r="B15" s="47" t="s">
        <v>22</v>
      </c>
      <c r="C15" s="37">
        <v>26</v>
      </c>
      <c r="D15" s="37">
        <v>13</v>
      </c>
      <c r="E15" s="37">
        <v>4</v>
      </c>
      <c r="F15" s="37">
        <v>2</v>
      </c>
      <c r="G15" s="37">
        <v>10</v>
      </c>
      <c r="H15" s="37">
        <v>5</v>
      </c>
      <c r="I15" s="24">
        <v>2</v>
      </c>
      <c r="J15" s="130">
        <v>3</v>
      </c>
      <c r="K15" s="24">
        <v>8</v>
      </c>
    </row>
    <row r="16" spans="1:11" ht="12.75">
      <c r="A16" s="105">
        <v>10</v>
      </c>
      <c r="B16" s="47" t="s">
        <v>23</v>
      </c>
      <c r="C16" s="24">
        <v>32</v>
      </c>
      <c r="D16" s="24">
        <v>20</v>
      </c>
      <c r="E16" s="24">
        <v>14</v>
      </c>
      <c r="F16" s="24">
        <v>7</v>
      </c>
      <c r="G16" s="24">
        <v>6</v>
      </c>
      <c r="H16" s="37">
        <v>2</v>
      </c>
      <c r="I16" s="24">
        <v>4</v>
      </c>
      <c r="J16" s="123">
        <v>4</v>
      </c>
      <c r="K16" s="24">
        <v>12</v>
      </c>
    </row>
    <row r="17" spans="1:11" ht="12.75">
      <c r="A17" s="105">
        <v>11</v>
      </c>
      <c r="B17" s="47" t="s">
        <v>24</v>
      </c>
      <c r="C17" s="24">
        <v>38</v>
      </c>
      <c r="D17" s="24">
        <v>24</v>
      </c>
      <c r="E17" s="24">
        <v>21</v>
      </c>
      <c r="F17" s="37">
        <v>17</v>
      </c>
      <c r="G17" s="37">
        <v>2</v>
      </c>
      <c r="H17" s="37">
        <v>1</v>
      </c>
      <c r="I17" s="24">
        <v>7</v>
      </c>
      <c r="J17" s="123">
        <v>5</v>
      </c>
      <c r="K17" s="37">
        <v>12</v>
      </c>
    </row>
    <row r="18" spans="1:11" ht="12.75">
      <c r="A18" s="105">
        <v>12</v>
      </c>
      <c r="B18" s="47" t="s">
        <v>25</v>
      </c>
      <c r="C18" s="24">
        <v>9</v>
      </c>
      <c r="D18" s="24">
        <v>7</v>
      </c>
      <c r="E18" s="24">
        <v>4</v>
      </c>
      <c r="F18" s="24">
        <v>1</v>
      </c>
      <c r="G18" s="24">
        <v>3</v>
      </c>
      <c r="H18" s="37">
        <v>3</v>
      </c>
      <c r="I18" s="24">
        <v>3</v>
      </c>
      <c r="J18" s="130">
        <v>3</v>
      </c>
      <c r="K18" s="24">
        <v>1</v>
      </c>
    </row>
    <row r="19" spans="1:11" ht="12.75">
      <c r="A19" s="105">
        <v>13</v>
      </c>
      <c r="B19" s="47" t="s">
        <v>26</v>
      </c>
      <c r="C19" s="90">
        <v>30</v>
      </c>
      <c r="D19" s="83">
        <v>17</v>
      </c>
      <c r="E19" s="83">
        <v>9</v>
      </c>
      <c r="F19" s="83">
        <v>8</v>
      </c>
      <c r="G19" s="83">
        <v>8</v>
      </c>
      <c r="H19" s="37">
        <v>6</v>
      </c>
      <c r="I19" s="37">
        <v>2</v>
      </c>
      <c r="J19" s="123">
        <v>4</v>
      </c>
      <c r="K19" s="24">
        <v>11</v>
      </c>
    </row>
    <row r="20" spans="1:11" ht="12.75">
      <c r="A20" s="105">
        <v>14</v>
      </c>
      <c r="B20" s="47" t="s">
        <v>27</v>
      </c>
      <c r="C20" s="37">
        <v>19</v>
      </c>
      <c r="D20" s="24">
        <v>15</v>
      </c>
      <c r="E20" s="24">
        <v>5</v>
      </c>
      <c r="F20" s="24">
        <v>4</v>
      </c>
      <c r="G20" s="24">
        <v>4</v>
      </c>
      <c r="H20" s="37">
        <v>1</v>
      </c>
      <c r="I20" s="24">
        <v>7</v>
      </c>
      <c r="J20" s="123">
        <v>5</v>
      </c>
      <c r="K20" s="24">
        <v>3</v>
      </c>
    </row>
    <row r="21" spans="1:11" ht="12.75">
      <c r="A21" s="105">
        <v>15</v>
      </c>
      <c r="B21" s="47" t="s">
        <v>28</v>
      </c>
      <c r="C21" s="24">
        <v>22</v>
      </c>
      <c r="D21" s="24">
        <v>21</v>
      </c>
      <c r="E21" s="24">
        <v>19</v>
      </c>
      <c r="F21" s="24">
        <v>13</v>
      </c>
      <c r="G21" s="24">
        <v>2</v>
      </c>
      <c r="H21" s="37">
        <v>2</v>
      </c>
      <c r="I21" s="24">
        <v>4</v>
      </c>
      <c r="J21" s="123">
        <v>7</v>
      </c>
      <c r="K21" s="24">
        <v>10</v>
      </c>
    </row>
    <row r="22" spans="1:11" ht="12.75">
      <c r="A22" s="105">
        <v>16</v>
      </c>
      <c r="B22" s="47" t="s">
        <v>29</v>
      </c>
      <c r="C22" s="37">
        <v>22</v>
      </c>
      <c r="D22" s="37">
        <v>14</v>
      </c>
      <c r="E22" s="37">
        <v>7</v>
      </c>
      <c r="F22" s="37">
        <v>7</v>
      </c>
      <c r="G22" s="37">
        <v>7</v>
      </c>
      <c r="H22" s="37">
        <v>3</v>
      </c>
      <c r="I22" s="37">
        <v>1</v>
      </c>
      <c r="J22" s="130">
        <v>5</v>
      </c>
      <c r="K22" s="24">
        <v>8</v>
      </c>
    </row>
    <row r="23" spans="1:11" ht="12.75">
      <c r="A23" s="105">
        <v>17</v>
      </c>
      <c r="B23" s="47" t="s">
        <v>30</v>
      </c>
      <c r="C23" s="24">
        <v>53</v>
      </c>
      <c r="D23" s="24">
        <v>39</v>
      </c>
      <c r="E23" s="24">
        <v>30</v>
      </c>
      <c r="F23" s="24">
        <v>25</v>
      </c>
      <c r="G23" s="24">
        <v>5</v>
      </c>
      <c r="H23" s="37">
        <v>1</v>
      </c>
      <c r="I23" s="24">
        <v>5</v>
      </c>
      <c r="J23" s="123">
        <v>10</v>
      </c>
      <c r="K23" s="24">
        <v>24</v>
      </c>
    </row>
    <row r="24" spans="1:11" ht="12.75">
      <c r="A24" s="105">
        <v>18</v>
      </c>
      <c r="B24" s="47" t="s">
        <v>31</v>
      </c>
      <c r="C24" s="90">
        <v>3</v>
      </c>
      <c r="D24" s="90">
        <v>3</v>
      </c>
      <c r="E24" s="90">
        <v>1</v>
      </c>
      <c r="F24" s="90">
        <v>1</v>
      </c>
      <c r="G24" s="90">
        <v>2</v>
      </c>
      <c r="H24" s="90">
        <v>1</v>
      </c>
      <c r="I24" s="90"/>
      <c r="J24" s="131"/>
      <c r="K24" s="24">
        <v>3</v>
      </c>
    </row>
    <row r="25" spans="1:11" ht="12.75">
      <c r="A25" s="105">
        <v>19</v>
      </c>
      <c r="B25" s="47" t="s">
        <v>32</v>
      </c>
      <c r="C25" s="37">
        <v>32</v>
      </c>
      <c r="D25" s="37">
        <v>23</v>
      </c>
      <c r="E25" s="37">
        <v>16</v>
      </c>
      <c r="F25" s="37">
        <v>13</v>
      </c>
      <c r="G25" s="37">
        <v>7</v>
      </c>
      <c r="H25" s="37">
        <v>6</v>
      </c>
      <c r="I25" s="37">
        <v>3</v>
      </c>
      <c r="J25" s="130">
        <v>2</v>
      </c>
      <c r="K25" s="24">
        <v>18</v>
      </c>
    </row>
    <row r="26" spans="1:11" ht="12.75">
      <c r="A26" s="105">
        <v>20</v>
      </c>
      <c r="B26" s="47" t="s">
        <v>33</v>
      </c>
      <c r="C26" s="37">
        <v>11</v>
      </c>
      <c r="D26" s="37">
        <v>9</v>
      </c>
      <c r="E26" s="37">
        <v>4</v>
      </c>
      <c r="F26" s="37">
        <v>2</v>
      </c>
      <c r="G26" s="37">
        <v>5</v>
      </c>
      <c r="H26" s="37">
        <v>1</v>
      </c>
      <c r="I26" s="37">
        <v>1</v>
      </c>
      <c r="J26" s="130">
        <v>4</v>
      </c>
      <c r="K26" s="24">
        <v>4</v>
      </c>
    </row>
    <row r="27" spans="1:11" ht="12.75">
      <c r="A27" s="105">
        <v>21</v>
      </c>
      <c r="B27" s="47" t="s">
        <v>34</v>
      </c>
      <c r="C27" s="37">
        <v>41</v>
      </c>
      <c r="D27" s="37">
        <v>25</v>
      </c>
      <c r="E27" s="37">
        <v>9</v>
      </c>
      <c r="F27" s="37">
        <v>9</v>
      </c>
      <c r="G27" s="37">
        <v>10</v>
      </c>
      <c r="H27" s="37">
        <v>5</v>
      </c>
      <c r="I27" s="37"/>
      <c r="J27" s="130">
        <v>9</v>
      </c>
      <c r="K27" s="24">
        <v>16</v>
      </c>
    </row>
    <row r="28" spans="1:11" ht="12.75">
      <c r="A28" s="105">
        <v>22</v>
      </c>
      <c r="B28" s="47" t="s">
        <v>35</v>
      </c>
      <c r="C28" s="24">
        <v>15</v>
      </c>
      <c r="D28" s="24">
        <v>12</v>
      </c>
      <c r="E28" s="24">
        <v>6</v>
      </c>
      <c r="F28" s="24">
        <v>3</v>
      </c>
      <c r="G28" s="24">
        <v>3</v>
      </c>
      <c r="H28" s="37">
        <v>1</v>
      </c>
      <c r="I28" s="24">
        <v>5</v>
      </c>
      <c r="J28" s="130">
        <v>4</v>
      </c>
      <c r="K28" s="24">
        <v>3</v>
      </c>
    </row>
    <row r="29" spans="1:11" ht="12.75">
      <c r="A29" s="105">
        <v>23</v>
      </c>
      <c r="B29" s="47" t="s">
        <v>36</v>
      </c>
      <c r="C29" s="24">
        <v>9</v>
      </c>
      <c r="D29" s="24">
        <v>9</v>
      </c>
      <c r="E29" s="24">
        <v>1</v>
      </c>
      <c r="F29" s="37"/>
      <c r="G29" s="37">
        <v>7</v>
      </c>
      <c r="H29" s="37">
        <v>4</v>
      </c>
      <c r="I29" s="37">
        <v>1</v>
      </c>
      <c r="J29" s="130">
        <v>4</v>
      </c>
      <c r="K29" s="24">
        <v>4</v>
      </c>
    </row>
    <row r="30" spans="1:11" ht="12.75">
      <c r="A30" s="105">
        <v>24</v>
      </c>
      <c r="B30" s="47" t="s">
        <v>37</v>
      </c>
      <c r="C30" s="24">
        <v>51</v>
      </c>
      <c r="D30" s="24">
        <v>37</v>
      </c>
      <c r="E30" s="24">
        <v>24</v>
      </c>
      <c r="F30" s="24">
        <v>17</v>
      </c>
      <c r="G30" s="24">
        <v>10</v>
      </c>
      <c r="H30" s="37">
        <v>4</v>
      </c>
      <c r="I30" s="24">
        <v>6</v>
      </c>
      <c r="J30" s="123">
        <v>17</v>
      </c>
      <c r="K30" s="37">
        <v>14</v>
      </c>
    </row>
    <row r="31" spans="1:11" ht="12.75">
      <c r="A31" s="105">
        <v>25</v>
      </c>
      <c r="B31" s="47" t="s">
        <v>38</v>
      </c>
      <c r="C31" s="37">
        <v>49</v>
      </c>
      <c r="D31" s="37">
        <v>31</v>
      </c>
      <c r="E31" s="37">
        <v>22</v>
      </c>
      <c r="F31" s="37">
        <v>15</v>
      </c>
      <c r="G31" s="37">
        <v>8</v>
      </c>
      <c r="H31" s="37">
        <v>5</v>
      </c>
      <c r="I31" s="37">
        <v>5</v>
      </c>
      <c r="J31" s="130">
        <v>4</v>
      </c>
      <c r="K31" s="37">
        <v>22</v>
      </c>
    </row>
    <row r="32" spans="1:11" ht="12.75">
      <c r="A32" s="105">
        <v>26</v>
      </c>
      <c r="B32" s="47" t="s">
        <v>39</v>
      </c>
      <c r="C32" s="37">
        <v>13</v>
      </c>
      <c r="D32" s="37">
        <v>12</v>
      </c>
      <c r="E32" s="37">
        <v>4</v>
      </c>
      <c r="F32" s="37">
        <v>4</v>
      </c>
      <c r="G32" s="37">
        <v>5</v>
      </c>
      <c r="H32" s="37">
        <v>4</v>
      </c>
      <c r="I32" s="37">
        <v>2</v>
      </c>
      <c r="J32" s="130">
        <v>4</v>
      </c>
      <c r="K32" s="37">
        <v>6</v>
      </c>
    </row>
    <row r="33" spans="1:11" ht="12.75">
      <c r="A33" s="105">
        <v>27</v>
      </c>
      <c r="B33" s="47" t="s">
        <v>40</v>
      </c>
      <c r="C33" s="24">
        <v>91</v>
      </c>
      <c r="D33" s="24">
        <v>55</v>
      </c>
      <c r="E33" s="24">
        <v>41</v>
      </c>
      <c r="F33" s="24">
        <v>30</v>
      </c>
      <c r="G33" s="24">
        <v>9</v>
      </c>
      <c r="H33" s="37">
        <v>6</v>
      </c>
      <c r="I33" s="24">
        <v>7</v>
      </c>
      <c r="J33" s="123">
        <v>19</v>
      </c>
      <c r="K33" s="24">
        <v>29</v>
      </c>
    </row>
    <row r="34" spans="1:11" ht="12.75">
      <c r="A34" s="105">
        <v>28</v>
      </c>
      <c r="B34" s="47" t="s">
        <v>41</v>
      </c>
      <c r="C34" s="24">
        <v>7</v>
      </c>
      <c r="D34" s="24">
        <v>5</v>
      </c>
      <c r="E34" s="24">
        <v>2</v>
      </c>
      <c r="F34" s="24">
        <v>1</v>
      </c>
      <c r="G34" s="24">
        <v>3</v>
      </c>
      <c r="H34" s="37"/>
      <c r="I34" s="24">
        <v>1</v>
      </c>
      <c r="J34" s="123">
        <v>2</v>
      </c>
      <c r="K34" s="24">
        <v>2</v>
      </c>
    </row>
    <row r="35" spans="1:11" ht="12.75">
      <c r="A35" s="105">
        <v>29</v>
      </c>
      <c r="B35" s="47" t="s">
        <v>42</v>
      </c>
      <c r="C35" s="37">
        <v>6</v>
      </c>
      <c r="D35" s="24">
        <v>5</v>
      </c>
      <c r="E35" s="24">
        <v>2</v>
      </c>
      <c r="F35" s="37">
        <v>1</v>
      </c>
      <c r="G35" s="24">
        <v>3</v>
      </c>
      <c r="H35" s="37">
        <v>1</v>
      </c>
      <c r="I35" s="37">
        <v>1</v>
      </c>
      <c r="J35" s="130">
        <v>1</v>
      </c>
      <c r="K35" s="37">
        <v>3</v>
      </c>
    </row>
    <row r="36" spans="1:11" ht="12.75">
      <c r="A36" s="105">
        <v>30</v>
      </c>
      <c r="B36" s="47" t="s">
        <v>43</v>
      </c>
      <c r="C36" s="24">
        <v>45</v>
      </c>
      <c r="D36" s="24">
        <v>24</v>
      </c>
      <c r="E36" s="24">
        <v>16</v>
      </c>
      <c r="F36" s="24">
        <v>12</v>
      </c>
      <c r="G36" s="24">
        <v>4</v>
      </c>
      <c r="H36" s="37">
        <v>4</v>
      </c>
      <c r="I36" s="24">
        <v>3</v>
      </c>
      <c r="J36" s="123">
        <v>4</v>
      </c>
      <c r="K36" s="24">
        <v>17</v>
      </c>
    </row>
    <row r="37" spans="1:11" ht="12.75">
      <c r="A37" s="105">
        <v>31</v>
      </c>
      <c r="B37" s="47" t="s">
        <v>44</v>
      </c>
      <c r="C37" s="24">
        <v>56</v>
      </c>
      <c r="D37" s="24">
        <v>34</v>
      </c>
      <c r="E37" s="24">
        <v>29</v>
      </c>
      <c r="F37" s="24">
        <v>19</v>
      </c>
      <c r="G37" s="24">
        <v>5</v>
      </c>
      <c r="H37" s="37">
        <v>1</v>
      </c>
      <c r="I37" s="24">
        <v>9</v>
      </c>
      <c r="J37" s="123">
        <v>2</v>
      </c>
      <c r="K37" s="24">
        <v>23</v>
      </c>
    </row>
    <row r="38" spans="1:11" ht="12.75">
      <c r="A38" s="105">
        <v>32</v>
      </c>
      <c r="B38" s="47" t="s">
        <v>45</v>
      </c>
      <c r="C38" s="24">
        <v>6</v>
      </c>
      <c r="D38" s="24">
        <v>3</v>
      </c>
      <c r="E38" s="24"/>
      <c r="F38" s="24"/>
      <c r="G38" s="24">
        <v>3</v>
      </c>
      <c r="H38" s="37"/>
      <c r="I38" s="37"/>
      <c r="J38" s="123">
        <v>1</v>
      </c>
      <c r="K38" s="24">
        <v>2</v>
      </c>
    </row>
    <row r="39" spans="1:11" ht="12.75">
      <c r="A39" s="105">
        <v>33</v>
      </c>
      <c r="B39" s="47" t="s">
        <v>46</v>
      </c>
      <c r="C39" s="24">
        <v>2</v>
      </c>
      <c r="D39" s="24">
        <v>2</v>
      </c>
      <c r="E39" s="24"/>
      <c r="F39" s="24"/>
      <c r="G39" s="24">
        <v>1</v>
      </c>
      <c r="H39" s="37"/>
      <c r="I39" s="24"/>
      <c r="J39" s="130"/>
      <c r="K39" s="24">
        <v>2</v>
      </c>
    </row>
    <row r="40" spans="1:11" ht="12.75">
      <c r="A40" s="105">
        <v>34</v>
      </c>
      <c r="B40" s="47" t="s">
        <v>47</v>
      </c>
      <c r="C40" s="24">
        <v>14</v>
      </c>
      <c r="D40" s="24">
        <v>11</v>
      </c>
      <c r="E40" s="24">
        <v>9</v>
      </c>
      <c r="F40" s="24">
        <v>8</v>
      </c>
      <c r="G40" s="24">
        <v>1</v>
      </c>
      <c r="H40" s="37">
        <v>1</v>
      </c>
      <c r="I40" s="24">
        <v>1</v>
      </c>
      <c r="J40" s="123">
        <v>5</v>
      </c>
      <c r="K40" s="24">
        <v>5</v>
      </c>
    </row>
    <row r="41" spans="1:11" ht="12.75">
      <c r="A41" s="105">
        <v>35</v>
      </c>
      <c r="B41" s="47" t="s">
        <v>65</v>
      </c>
      <c r="C41" s="37">
        <v>10</v>
      </c>
      <c r="D41" s="37">
        <v>6</v>
      </c>
      <c r="E41" s="37"/>
      <c r="F41" s="37"/>
      <c r="G41" s="37">
        <v>4</v>
      </c>
      <c r="H41" s="37"/>
      <c r="I41" s="37">
        <v>1</v>
      </c>
      <c r="J41" s="130">
        <v>1</v>
      </c>
      <c r="K41" s="24">
        <v>4</v>
      </c>
    </row>
    <row r="42" spans="1:11" ht="12.75">
      <c r="A42" s="148">
        <v>36</v>
      </c>
      <c r="B42" s="30" t="s">
        <v>191</v>
      </c>
      <c r="C42" s="83">
        <v>7</v>
      </c>
      <c r="D42" s="83">
        <v>7</v>
      </c>
      <c r="E42" s="83">
        <v>3</v>
      </c>
      <c r="F42" s="83">
        <v>1</v>
      </c>
      <c r="G42" s="83">
        <v>4</v>
      </c>
      <c r="H42" s="37">
        <v>2</v>
      </c>
      <c r="I42" s="24">
        <v>2</v>
      </c>
      <c r="J42" s="123">
        <v>1</v>
      </c>
      <c r="K42" s="37">
        <v>4</v>
      </c>
    </row>
    <row r="43" spans="1:11" ht="12.75">
      <c r="A43" s="148">
        <v>37</v>
      </c>
      <c r="B43" s="30" t="s">
        <v>254</v>
      </c>
      <c r="C43" s="159">
        <v>2</v>
      </c>
      <c r="D43" s="159">
        <v>1</v>
      </c>
      <c r="E43" s="159">
        <v>1</v>
      </c>
      <c r="F43" s="83">
        <v>1</v>
      </c>
      <c r="G43" s="83"/>
      <c r="H43" s="37"/>
      <c r="I43" s="24"/>
      <c r="J43" s="123">
        <v>1</v>
      </c>
      <c r="K43" s="37"/>
    </row>
    <row r="44" spans="1:11" ht="12.75">
      <c r="A44" s="148">
        <v>38</v>
      </c>
      <c r="B44" s="30" t="s">
        <v>247</v>
      </c>
      <c r="C44" s="159">
        <v>1</v>
      </c>
      <c r="D44" s="159">
        <v>1</v>
      </c>
      <c r="E44" s="159"/>
      <c r="F44" s="83"/>
      <c r="G44" s="83">
        <v>1</v>
      </c>
      <c r="H44" s="37">
        <v>1</v>
      </c>
      <c r="I44" s="24">
        <v>1</v>
      </c>
      <c r="J44" s="123"/>
      <c r="K44" s="37"/>
    </row>
    <row r="45" spans="1:11" ht="12.75">
      <c r="A45" s="59"/>
      <c r="B45" s="29" t="s">
        <v>50</v>
      </c>
      <c r="C45" s="122">
        <f aca="true" t="shared" si="0" ref="C45:K45">SUM(C7:C44)</f>
        <v>897</v>
      </c>
      <c r="D45" s="129">
        <f t="shared" si="0"/>
        <v>603</v>
      </c>
      <c r="E45" s="129">
        <f t="shared" si="0"/>
        <v>369</v>
      </c>
      <c r="F45" s="28">
        <f t="shared" si="0"/>
        <v>268</v>
      </c>
      <c r="G45" s="28">
        <f t="shared" si="0"/>
        <v>188</v>
      </c>
      <c r="H45" s="40">
        <f t="shared" si="0"/>
        <v>95</v>
      </c>
      <c r="I45" s="28">
        <f t="shared" si="0"/>
        <v>94</v>
      </c>
      <c r="J45" s="132">
        <f t="shared" si="0"/>
        <v>165</v>
      </c>
      <c r="K45" s="40">
        <f t="shared" si="0"/>
        <v>344</v>
      </c>
    </row>
  </sheetData>
  <sheetProtection/>
  <mergeCells count="3">
    <mergeCell ref="A2:K2"/>
    <mergeCell ref="I4:K4"/>
    <mergeCell ref="E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J54"/>
  <sheetViews>
    <sheetView zoomScalePageLayoutView="0" workbookViewId="0" topLeftCell="A16">
      <selection activeCell="G48" sqref="G48"/>
    </sheetView>
  </sheetViews>
  <sheetFormatPr defaultColWidth="9.00390625" defaultRowHeight="12.75"/>
  <cols>
    <col min="1" max="1" width="5.875" style="0" customWidth="1"/>
    <col min="2" max="2" width="15.75390625" style="0" customWidth="1"/>
    <col min="3" max="3" width="7.375" style="0" customWidth="1"/>
    <col min="4" max="4" width="6.625" style="0" customWidth="1"/>
    <col min="5" max="5" width="6.125" style="0" customWidth="1"/>
    <col min="6" max="6" width="8.375" style="0" customWidth="1"/>
    <col min="7" max="7" width="8.25390625" style="0" customWidth="1"/>
    <col min="8" max="8" width="7.625" style="0" customWidth="1"/>
    <col min="9" max="9" width="7.375" style="0" customWidth="1"/>
    <col min="10" max="10" width="7.625" style="0" customWidth="1"/>
  </cols>
  <sheetData>
    <row r="1" spans="1:8" ht="12.75" customHeight="1">
      <c r="A1" s="157"/>
      <c r="B1" s="157"/>
      <c r="C1" s="157"/>
      <c r="G1" s="169" t="s">
        <v>221</v>
      </c>
      <c r="H1" s="169"/>
    </row>
    <row r="2" spans="3:5" ht="12.75" customHeight="1">
      <c r="C2" s="157" t="s">
        <v>220</v>
      </c>
      <c r="D2" s="157"/>
      <c r="E2" s="157"/>
    </row>
    <row r="3" ht="12.75">
      <c r="A3" s="167"/>
    </row>
    <row r="4" spans="1:10" ht="12.75" customHeight="1">
      <c r="A4" s="168" t="s">
        <v>2</v>
      </c>
      <c r="B4" s="10" t="s">
        <v>3</v>
      </c>
      <c r="C4" s="49" t="s">
        <v>211</v>
      </c>
      <c r="D4" s="49" t="s">
        <v>61</v>
      </c>
      <c r="E4" s="49" t="s">
        <v>211</v>
      </c>
      <c r="F4" s="49" t="s">
        <v>61</v>
      </c>
      <c r="G4" s="49" t="s">
        <v>211</v>
      </c>
      <c r="H4" s="49" t="s">
        <v>211</v>
      </c>
      <c r="I4" s="49" t="s">
        <v>219</v>
      </c>
      <c r="J4" s="51" t="s">
        <v>219</v>
      </c>
    </row>
    <row r="5" spans="1:10" ht="16.5" customHeight="1">
      <c r="A5" s="166"/>
      <c r="B5" s="166"/>
      <c r="C5" s="53" t="s">
        <v>212</v>
      </c>
      <c r="D5" s="53"/>
      <c r="E5" s="53" t="s">
        <v>213</v>
      </c>
      <c r="F5" s="53" t="s">
        <v>242</v>
      </c>
      <c r="G5" s="53" t="s">
        <v>212</v>
      </c>
      <c r="H5" s="53" t="s">
        <v>212</v>
      </c>
      <c r="I5" s="53" t="s">
        <v>210</v>
      </c>
      <c r="J5" s="93" t="s">
        <v>214</v>
      </c>
    </row>
    <row r="6" spans="1:10" ht="12.75">
      <c r="A6" s="166"/>
      <c r="B6" s="166"/>
      <c r="C6" s="53" t="s">
        <v>237</v>
      </c>
      <c r="D6" s="53" t="s">
        <v>145</v>
      </c>
      <c r="E6" s="53" t="s">
        <v>238</v>
      </c>
      <c r="F6" s="53" t="s">
        <v>93</v>
      </c>
      <c r="G6" s="53" t="s">
        <v>238</v>
      </c>
      <c r="H6" s="53" t="s">
        <v>238</v>
      </c>
      <c r="I6" s="53"/>
      <c r="J6" s="93"/>
    </row>
    <row r="7" spans="1:10" ht="12.75">
      <c r="A7" s="166"/>
      <c r="B7" s="166"/>
      <c r="C7" s="53" t="s">
        <v>210</v>
      </c>
      <c r="D7" s="53" t="s">
        <v>239</v>
      </c>
      <c r="E7" s="53" t="s">
        <v>214</v>
      </c>
      <c r="F7" s="53" t="s">
        <v>215</v>
      </c>
      <c r="G7" s="53" t="s">
        <v>217</v>
      </c>
      <c r="H7" s="53" t="s">
        <v>236</v>
      </c>
      <c r="I7" s="53"/>
      <c r="J7" s="93"/>
    </row>
    <row r="8" spans="1:10" ht="12.75">
      <c r="A8" s="166"/>
      <c r="B8" s="166"/>
      <c r="C8" s="166"/>
      <c r="D8" s="53" t="s">
        <v>240</v>
      </c>
      <c r="E8" s="166"/>
      <c r="F8" s="53" t="s">
        <v>216</v>
      </c>
      <c r="G8" s="53" t="s">
        <v>218</v>
      </c>
      <c r="H8" s="53" t="s">
        <v>93</v>
      </c>
      <c r="I8" s="53"/>
      <c r="J8" s="93"/>
    </row>
    <row r="9" spans="1:10" ht="12.75">
      <c r="A9" s="73"/>
      <c r="B9" s="73"/>
      <c r="C9" s="73"/>
      <c r="D9" s="23" t="s">
        <v>241</v>
      </c>
      <c r="E9" s="73"/>
      <c r="F9" s="23"/>
      <c r="G9" s="23" t="s">
        <v>93</v>
      </c>
      <c r="H9" s="23"/>
      <c r="I9" s="23"/>
      <c r="J9" s="171"/>
    </row>
    <row r="10" spans="1:10" ht="12.75">
      <c r="A10" s="75">
        <v>1</v>
      </c>
      <c r="B10" s="67" t="s">
        <v>14</v>
      </c>
      <c r="C10" s="24">
        <v>1</v>
      </c>
      <c r="D10" s="24">
        <v>1</v>
      </c>
      <c r="E10" s="24"/>
      <c r="F10" s="24"/>
      <c r="G10" s="24"/>
      <c r="H10" s="24"/>
      <c r="I10" s="24">
        <v>12999</v>
      </c>
      <c r="J10" s="24"/>
    </row>
    <row r="11" spans="1:10" ht="12.75">
      <c r="A11" s="76">
        <v>2</v>
      </c>
      <c r="B11" s="65" t="s">
        <v>15</v>
      </c>
      <c r="C11" s="24">
        <v>1</v>
      </c>
      <c r="D11" s="24">
        <v>1</v>
      </c>
      <c r="E11" s="24">
        <v>1</v>
      </c>
      <c r="F11" s="24">
        <v>1</v>
      </c>
      <c r="G11" s="24"/>
      <c r="H11" s="24">
        <v>1</v>
      </c>
      <c r="I11" s="24">
        <v>44650</v>
      </c>
      <c r="J11" s="24">
        <v>3763</v>
      </c>
    </row>
    <row r="12" spans="1:10" ht="12.75">
      <c r="A12" s="76">
        <v>3</v>
      </c>
      <c r="B12" s="65" t="s">
        <v>16</v>
      </c>
      <c r="C12" s="24">
        <v>1</v>
      </c>
      <c r="D12" s="24"/>
      <c r="E12" s="24"/>
      <c r="F12" s="24"/>
      <c r="G12" s="24"/>
      <c r="H12" s="24"/>
      <c r="I12" s="24">
        <v>1898</v>
      </c>
      <c r="J12" s="24"/>
    </row>
    <row r="13" spans="1:10" ht="12.75">
      <c r="A13" s="76">
        <v>4</v>
      </c>
      <c r="B13" s="65" t="s">
        <v>17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13</v>
      </c>
      <c r="I13" s="24">
        <v>24600</v>
      </c>
      <c r="J13" s="24">
        <v>18</v>
      </c>
    </row>
    <row r="14" spans="1:10" ht="12.75">
      <c r="A14" s="76">
        <v>5</v>
      </c>
      <c r="B14" s="65" t="s">
        <v>18</v>
      </c>
      <c r="C14" s="24">
        <v>1</v>
      </c>
      <c r="D14" s="24">
        <v>1</v>
      </c>
      <c r="E14" s="24">
        <v>1</v>
      </c>
      <c r="F14" s="24"/>
      <c r="G14" s="24"/>
      <c r="H14" s="24"/>
      <c r="I14" s="24">
        <v>4082</v>
      </c>
      <c r="J14" s="24">
        <v>966</v>
      </c>
    </row>
    <row r="15" spans="1:10" ht="12.75">
      <c r="A15" s="76">
        <v>6</v>
      </c>
      <c r="B15" s="65" t="s">
        <v>19</v>
      </c>
      <c r="C15" s="24">
        <v>1</v>
      </c>
      <c r="D15" s="24"/>
      <c r="E15" s="24"/>
      <c r="F15" s="24"/>
      <c r="G15" s="24"/>
      <c r="H15" s="24"/>
      <c r="I15" s="24">
        <v>16818</v>
      </c>
      <c r="J15" s="24"/>
    </row>
    <row r="16" spans="1:10" ht="12.75">
      <c r="A16" s="76">
        <v>7</v>
      </c>
      <c r="B16" s="65" t="s">
        <v>20</v>
      </c>
      <c r="C16" s="24">
        <v>1</v>
      </c>
      <c r="D16" s="24">
        <v>1</v>
      </c>
      <c r="E16" s="24">
        <v>1</v>
      </c>
      <c r="F16" s="24">
        <v>1</v>
      </c>
      <c r="G16" s="24"/>
      <c r="H16" s="24">
        <v>1</v>
      </c>
      <c r="I16" s="24">
        <v>10951</v>
      </c>
      <c r="J16" s="24">
        <v>8544</v>
      </c>
    </row>
    <row r="17" spans="1:10" ht="12.75">
      <c r="A17" s="76">
        <v>8</v>
      </c>
      <c r="B17" s="65" t="s">
        <v>21</v>
      </c>
      <c r="C17" s="24">
        <v>1</v>
      </c>
      <c r="D17" s="24">
        <v>1</v>
      </c>
      <c r="E17" s="24">
        <v>1</v>
      </c>
      <c r="F17" s="24">
        <v>1</v>
      </c>
      <c r="G17" s="24"/>
      <c r="H17" s="24">
        <v>2</v>
      </c>
      <c r="I17" s="24">
        <v>1660</v>
      </c>
      <c r="J17" s="24">
        <v>3</v>
      </c>
    </row>
    <row r="18" spans="1:10" ht="12.75">
      <c r="A18" s="76">
        <v>9</v>
      </c>
      <c r="B18" s="65" t="s">
        <v>22</v>
      </c>
      <c r="C18" s="24">
        <v>1</v>
      </c>
      <c r="D18" s="24"/>
      <c r="E18" s="24"/>
      <c r="F18" s="24"/>
      <c r="G18" s="24"/>
      <c r="H18" s="24">
        <v>1</v>
      </c>
      <c r="I18" s="24">
        <v>22271</v>
      </c>
      <c r="J18" s="24"/>
    </row>
    <row r="19" spans="1:10" ht="12.75">
      <c r="A19" s="76">
        <v>10</v>
      </c>
      <c r="B19" s="65" t="s">
        <v>23</v>
      </c>
      <c r="C19" s="24">
        <v>1</v>
      </c>
      <c r="D19" s="24">
        <v>1</v>
      </c>
      <c r="E19" s="24"/>
      <c r="F19" s="24"/>
      <c r="G19" s="24"/>
      <c r="H19" s="24"/>
      <c r="I19" s="24">
        <v>32945</v>
      </c>
      <c r="J19" s="24"/>
    </row>
    <row r="20" spans="1:10" ht="12.75">
      <c r="A20" s="76">
        <v>11</v>
      </c>
      <c r="B20" s="65" t="s">
        <v>24</v>
      </c>
      <c r="C20" s="24">
        <v>1</v>
      </c>
      <c r="D20" s="24">
        <v>1</v>
      </c>
      <c r="E20" s="24">
        <v>1</v>
      </c>
      <c r="F20" s="24"/>
      <c r="G20" s="24"/>
      <c r="H20" s="24">
        <v>9</v>
      </c>
      <c r="I20" s="24">
        <v>16434</v>
      </c>
      <c r="J20" s="24">
        <v>32</v>
      </c>
    </row>
    <row r="21" spans="1:10" ht="12.75">
      <c r="A21" s="76">
        <v>12</v>
      </c>
      <c r="B21" s="65" t="s">
        <v>25</v>
      </c>
      <c r="C21" s="24">
        <v>1</v>
      </c>
      <c r="D21" s="24">
        <v>1</v>
      </c>
      <c r="E21" s="24">
        <v>1</v>
      </c>
      <c r="F21" s="24">
        <v>1</v>
      </c>
      <c r="G21" s="24"/>
      <c r="H21" s="24">
        <v>1</v>
      </c>
      <c r="I21" s="24">
        <v>2173</v>
      </c>
      <c r="J21" s="24">
        <v>72</v>
      </c>
    </row>
    <row r="22" spans="1:10" ht="12.75">
      <c r="A22" s="76">
        <v>13</v>
      </c>
      <c r="B22" s="65" t="s">
        <v>26</v>
      </c>
      <c r="C22" s="24">
        <v>1</v>
      </c>
      <c r="D22" s="24">
        <v>1</v>
      </c>
      <c r="E22" s="24">
        <v>1</v>
      </c>
      <c r="F22" s="24"/>
      <c r="G22" s="24">
        <v>1</v>
      </c>
      <c r="H22" s="24">
        <v>2</v>
      </c>
      <c r="I22" s="24">
        <v>19793</v>
      </c>
      <c r="J22" s="24">
        <v>489</v>
      </c>
    </row>
    <row r="23" spans="1:10" ht="12.75">
      <c r="A23" s="76">
        <v>14</v>
      </c>
      <c r="B23" s="65" t="s">
        <v>27</v>
      </c>
      <c r="C23" s="24">
        <v>1</v>
      </c>
      <c r="D23" s="24">
        <v>1</v>
      </c>
      <c r="E23" s="24"/>
      <c r="F23" s="24"/>
      <c r="G23" s="24"/>
      <c r="H23" s="24">
        <v>1</v>
      </c>
      <c r="I23" s="24">
        <v>8935</v>
      </c>
      <c r="J23" s="24"/>
    </row>
    <row r="24" spans="1:10" ht="12.75">
      <c r="A24" s="76">
        <v>15</v>
      </c>
      <c r="B24" s="65" t="s">
        <v>223</v>
      </c>
      <c r="C24" s="24">
        <v>1</v>
      </c>
      <c r="D24" s="24">
        <v>1</v>
      </c>
      <c r="E24" s="24"/>
      <c r="F24" s="24"/>
      <c r="G24" s="24"/>
      <c r="H24" s="24"/>
      <c r="I24" s="24">
        <v>58771</v>
      </c>
      <c r="J24" s="24"/>
    </row>
    <row r="25" spans="1:10" ht="12.75">
      <c r="A25" s="76">
        <v>16</v>
      </c>
      <c r="B25" s="65" t="s">
        <v>29</v>
      </c>
      <c r="C25" s="24">
        <v>1</v>
      </c>
      <c r="D25" s="24">
        <v>1</v>
      </c>
      <c r="E25" s="24"/>
      <c r="F25" s="24"/>
      <c r="G25" s="24"/>
      <c r="H25" s="24"/>
      <c r="I25" s="24">
        <v>1231</v>
      </c>
      <c r="J25" s="24"/>
    </row>
    <row r="26" spans="1:10" ht="12.75">
      <c r="A26" s="76">
        <v>17</v>
      </c>
      <c r="B26" s="65" t="s">
        <v>30</v>
      </c>
      <c r="C26" s="24">
        <v>1</v>
      </c>
      <c r="D26" s="24">
        <v>1</v>
      </c>
      <c r="E26" s="24"/>
      <c r="F26" s="24"/>
      <c r="G26" s="24"/>
      <c r="H26" s="24">
        <v>1</v>
      </c>
      <c r="I26" s="24">
        <v>8077</v>
      </c>
      <c r="J26" s="24"/>
    </row>
    <row r="27" spans="1:10" ht="12.75">
      <c r="A27" s="76">
        <v>18</v>
      </c>
      <c r="B27" s="65" t="s">
        <v>31</v>
      </c>
      <c r="C27" s="24">
        <v>1</v>
      </c>
      <c r="D27" s="24"/>
      <c r="E27" s="24"/>
      <c r="F27" s="24"/>
      <c r="G27" s="24"/>
      <c r="H27" s="24"/>
      <c r="I27" s="24">
        <v>8881</v>
      </c>
      <c r="J27" s="24"/>
    </row>
    <row r="28" spans="1:10" ht="12.75">
      <c r="A28" s="76">
        <v>19</v>
      </c>
      <c r="B28" s="65" t="s">
        <v>32</v>
      </c>
      <c r="C28" s="24">
        <v>1</v>
      </c>
      <c r="D28" s="24"/>
      <c r="E28" s="24"/>
      <c r="F28" s="24"/>
      <c r="G28" s="24"/>
      <c r="H28" s="24"/>
      <c r="I28" s="24">
        <v>20377</v>
      </c>
      <c r="J28" s="24"/>
    </row>
    <row r="29" spans="1:10" ht="12.75">
      <c r="A29" s="76">
        <v>20</v>
      </c>
      <c r="B29" s="65" t="s">
        <v>33</v>
      </c>
      <c r="C29" s="24">
        <v>1</v>
      </c>
      <c r="D29" s="24"/>
      <c r="E29" s="24"/>
      <c r="F29" s="24"/>
      <c r="G29" s="24"/>
      <c r="H29" s="24"/>
      <c r="I29" s="24">
        <v>4861</v>
      </c>
      <c r="J29" s="24"/>
    </row>
    <row r="30" spans="1:10" ht="12.75">
      <c r="A30" s="76">
        <v>21</v>
      </c>
      <c r="B30" s="65" t="s">
        <v>34</v>
      </c>
      <c r="C30" s="24">
        <v>2</v>
      </c>
      <c r="D30" s="24">
        <v>1</v>
      </c>
      <c r="E30" s="24">
        <v>1</v>
      </c>
      <c r="F30" s="24"/>
      <c r="G30" s="24"/>
      <c r="H30" s="24">
        <v>1</v>
      </c>
      <c r="I30" s="24">
        <v>34285</v>
      </c>
      <c r="J30" s="24">
        <v>677</v>
      </c>
    </row>
    <row r="31" spans="1:10" ht="12.75">
      <c r="A31" s="76">
        <v>22</v>
      </c>
      <c r="B31" s="65" t="s">
        <v>35</v>
      </c>
      <c r="C31" s="24">
        <v>1</v>
      </c>
      <c r="D31" s="24">
        <v>1</v>
      </c>
      <c r="E31" s="24"/>
      <c r="F31" s="24"/>
      <c r="G31" s="24"/>
      <c r="H31" s="24"/>
      <c r="I31" s="24">
        <v>5788</v>
      </c>
      <c r="J31" s="24"/>
    </row>
    <row r="32" spans="1:10" ht="12.75">
      <c r="A32" s="76">
        <v>23</v>
      </c>
      <c r="B32" s="65" t="s">
        <v>36</v>
      </c>
      <c r="C32" s="24">
        <v>1</v>
      </c>
      <c r="D32" s="24">
        <v>1</v>
      </c>
      <c r="E32" s="24"/>
      <c r="F32" s="24"/>
      <c r="G32" s="24"/>
      <c r="H32" s="24"/>
      <c r="I32" s="24">
        <v>2023</v>
      </c>
      <c r="J32" s="24"/>
    </row>
    <row r="33" spans="1:10" ht="12.75">
      <c r="A33" s="76">
        <v>24</v>
      </c>
      <c r="B33" s="65" t="s">
        <v>37</v>
      </c>
      <c r="C33" s="24">
        <v>1</v>
      </c>
      <c r="D33" s="24">
        <v>1</v>
      </c>
      <c r="E33" s="24">
        <v>1</v>
      </c>
      <c r="F33" s="24">
        <v>1</v>
      </c>
      <c r="G33" s="24"/>
      <c r="H33" s="24">
        <v>1</v>
      </c>
      <c r="I33" s="24">
        <v>18108</v>
      </c>
      <c r="J33" s="24">
        <v>9987</v>
      </c>
    </row>
    <row r="34" spans="1:10" ht="12.75">
      <c r="A34" s="76">
        <v>25</v>
      </c>
      <c r="B34" s="65" t="s">
        <v>38</v>
      </c>
      <c r="C34" s="24">
        <v>1</v>
      </c>
      <c r="D34" s="24">
        <v>1</v>
      </c>
      <c r="E34" s="24">
        <v>1</v>
      </c>
      <c r="F34" s="24">
        <v>1</v>
      </c>
      <c r="G34" s="24"/>
      <c r="H34" s="24"/>
      <c r="I34" s="24">
        <v>21719</v>
      </c>
      <c r="J34" s="24">
        <v>93</v>
      </c>
    </row>
    <row r="35" spans="1:10" ht="12.75">
      <c r="A35" s="76">
        <v>26</v>
      </c>
      <c r="B35" s="65" t="s">
        <v>39</v>
      </c>
      <c r="C35" s="24">
        <v>1</v>
      </c>
      <c r="D35" s="24"/>
      <c r="E35" s="24">
        <v>1</v>
      </c>
      <c r="F35" s="24"/>
      <c r="G35" s="24"/>
      <c r="H35" s="24"/>
      <c r="I35" s="24">
        <v>2579</v>
      </c>
      <c r="J35" s="24">
        <v>961</v>
      </c>
    </row>
    <row r="36" spans="1:10" ht="12.75">
      <c r="A36" s="76">
        <v>27</v>
      </c>
      <c r="B36" s="65" t="s">
        <v>40</v>
      </c>
      <c r="C36" s="24">
        <v>1</v>
      </c>
      <c r="D36" s="24">
        <v>1</v>
      </c>
      <c r="E36" s="24"/>
      <c r="F36" s="24"/>
      <c r="G36" s="24"/>
      <c r="H36" s="24">
        <v>1</v>
      </c>
      <c r="I36" s="24">
        <v>5471</v>
      </c>
      <c r="J36" s="24"/>
    </row>
    <row r="37" spans="1:10" ht="12.75">
      <c r="A37" s="76">
        <v>28</v>
      </c>
      <c r="B37" s="65" t="s">
        <v>41</v>
      </c>
      <c r="C37" s="24">
        <v>1</v>
      </c>
      <c r="D37" s="24">
        <v>1</v>
      </c>
      <c r="E37" s="24"/>
      <c r="F37" s="24"/>
      <c r="G37" s="24"/>
      <c r="H37" s="24">
        <v>1</v>
      </c>
      <c r="I37" s="24">
        <v>17063</v>
      </c>
      <c r="J37" s="24"/>
    </row>
    <row r="38" spans="1:10" ht="12.75">
      <c r="A38" s="76">
        <v>29</v>
      </c>
      <c r="B38" s="65" t="s">
        <v>42</v>
      </c>
      <c r="C38" s="24">
        <v>1</v>
      </c>
      <c r="D38" s="24"/>
      <c r="E38" s="24"/>
      <c r="F38" s="24"/>
      <c r="G38" s="24"/>
      <c r="H38" s="24"/>
      <c r="I38" s="24">
        <v>8881</v>
      </c>
      <c r="J38" s="24"/>
    </row>
    <row r="39" spans="1:10" ht="12.75">
      <c r="A39" s="76">
        <v>30</v>
      </c>
      <c r="B39" s="65" t="s">
        <v>43</v>
      </c>
      <c r="C39" s="24">
        <v>1</v>
      </c>
      <c r="D39" s="24">
        <v>1</v>
      </c>
      <c r="E39" s="24">
        <v>1</v>
      </c>
      <c r="F39" s="24">
        <v>1</v>
      </c>
      <c r="G39" s="24"/>
      <c r="H39" s="24">
        <v>1</v>
      </c>
      <c r="I39" s="24">
        <v>14799</v>
      </c>
      <c r="J39" s="24">
        <v>508</v>
      </c>
    </row>
    <row r="40" spans="1:10" ht="12.75">
      <c r="A40" s="76">
        <v>31</v>
      </c>
      <c r="B40" s="65" t="s">
        <v>44</v>
      </c>
      <c r="C40" s="24">
        <v>1</v>
      </c>
      <c r="D40" s="24">
        <v>1</v>
      </c>
      <c r="E40" s="24"/>
      <c r="F40" s="24"/>
      <c r="G40" s="24"/>
      <c r="H40" s="24">
        <v>2</v>
      </c>
      <c r="I40" s="24">
        <v>2946</v>
      </c>
      <c r="J40" s="24"/>
    </row>
    <row r="41" spans="1:10" ht="12.75">
      <c r="A41" s="76">
        <v>32</v>
      </c>
      <c r="B41" s="65" t="s">
        <v>45</v>
      </c>
      <c r="C41" s="24">
        <v>1</v>
      </c>
      <c r="D41" s="24">
        <v>1</v>
      </c>
      <c r="E41" s="24">
        <v>1</v>
      </c>
      <c r="F41" s="24"/>
      <c r="G41" s="24">
        <v>1</v>
      </c>
      <c r="H41" s="24">
        <v>1</v>
      </c>
      <c r="I41" s="24">
        <v>51085</v>
      </c>
      <c r="J41" s="24">
        <v>1658</v>
      </c>
    </row>
    <row r="42" spans="1:10" ht="12.75">
      <c r="A42" s="76">
        <v>33</v>
      </c>
      <c r="B42" s="65" t="s">
        <v>46</v>
      </c>
      <c r="C42" s="24">
        <v>1</v>
      </c>
      <c r="D42" s="24">
        <v>1</v>
      </c>
      <c r="E42" s="24">
        <v>1</v>
      </c>
      <c r="F42" s="24">
        <v>1</v>
      </c>
      <c r="G42" s="24"/>
      <c r="H42" s="24">
        <v>4</v>
      </c>
      <c r="I42" s="24">
        <v>58967</v>
      </c>
      <c r="J42" s="24">
        <v>229</v>
      </c>
    </row>
    <row r="43" spans="1:10" ht="12.75">
      <c r="A43" s="76">
        <v>34</v>
      </c>
      <c r="B43" s="65" t="s">
        <v>47</v>
      </c>
      <c r="C43" s="24">
        <v>1</v>
      </c>
      <c r="D43" s="24">
        <v>1</v>
      </c>
      <c r="E43" s="24">
        <v>1</v>
      </c>
      <c r="F43" s="24">
        <v>1</v>
      </c>
      <c r="G43" s="24">
        <v>1</v>
      </c>
      <c r="H43" s="24">
        <v>6</v>
      </c>
      <c r="I43" s="24">
        <v>146265</v>
      </c>
      <c r="J43" s="24">
        <v>180</v>
      </c>
    </row>
    <row r="44" spans="1:10" ht="12.75">
      <c r="A44" s="76">
        <v>35</v>
      </c>
      <c r="B44" s="65" t="s">
        <v>65</v>
      </c>
      <c r="C44" s="24">
        <v>1</v>
      </c>
      <c r="D44" s="24"/>
      <c r="E44" s="24"/>
      <c r="F44" s="24"/>
      <c r="G44" s="24"/>
      <c r="H44" s="24"/>
      <c r="I44" s="24">
        <v>787</v>
      </c>
      <c r="J44" s="24"/>
    </row>
    <row r="45" spans="1:10" ht="12.75">
      <c r="A45" s="76">
        <v>36</v>
      </c>
      <c r="B45" s="47" t="s">
        <v>188</v>
      </c>
      <c r="C45" s="24">
        <v>1</v>
      </c>
      <c r="D45" s="24">
        <v>1</v>
      </c>
      <c r="E45" s="24"/>
      <c r="F45" s="24"/>
      <c r="G45" s="24">
        <v>1</v>
      </c>
      <c r="H45" s="24">
        <v>1</v>
      </c>
      <c r="I45" s="24">
        <v>27578</v>
      </c>
      <c r="J45" s="24"/>
    </row>
    <row r="46" spans="1:10" ht="12.75">
      <c r="A46" s="76">
        <v>37</v>
      </c>
      <c r="B46" s="47" t="s">
        <v>191</v>
      </c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76">
        <v>38</v>
      </c>
      <c r="B47" s="65" t="s">
        <v>49</v>
      </c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76">
        <v>39</v>
      </c>
      <c r="B48" s="65" t="s">
        <v>255</v>
      </c>
      <c r="C48" s="24"/>
      <c r="D48" s="24"/>
      <c r="E48" s="24"/>
      <c r="F48" s="24"/>
      <c r="G48" s="24"/>
      <c r="H48" s="24"/>
      <c r="I48" s="24"/>
      <c r="J48" s="24"/>
    </row>
    <row r="49" spans="1:10" ht="12.75">
      <c r="A49" s="76">
        <v>40</v>
      </c>
      <c r="B49" s="65" t="s">
        <v>256</v>
      </c>
      <c r="C49" s="24"/>
      <c r="D49" s="24"/>
      <c r="E49" s="24"/>
      <c r="F49" s="24"/>
      <c r="G49" s="24"/>
      <c r="H49" s="24"/>
      <c r="I49" s="24"/>
      <c r="J49" s="24"/>
    </row>
    <row r="50" spans="1:10" ht="12.75">
      <c r="A50" s="76"/>
      <c r="B50" s="170" t="s">
        <v>50</v>
      </c>
      <c r="C50" s="28">
        <f aca="true" t="shared" si="0" ref="C50:J50">SUM(C10:C48)</f>
        <v>37</v>
      </c>
      <c r="D50" s="28">
        <f t="shared" si="0"/>
        <v>27</v>
      </c>
      <c r="E50" s="28">
        <f t="shared" si="0"/>
        <v>16</v>
      </c>
      <c r="F50" s="28">
        <f t="shared" si="0"/>
        <v>10</v>
      </c>
      <c r="G50" s="28">
        <f t="shared" si="0"/>
        <v>5</v>
      </c>
      <c r="H50" s="28">
        <f t="shared" si="0"/>
        <v>51</v>
      </c>
      <c r="I50" s="28">
        <f t="shared" si="0"/>
        <v>740751</v>
      </c>
      <c r="J50" s="28">
        <f t="shared" si="0"/>
        <v>28180</v>
      </c>
    </row>
    <row r="51" spans="1:10" ht="12.75">
      <c r="A51" s="76"/>
      <c r="B51" s="65" t="s">
        <v>51</v>
      </c>
      <c r="C51" s="24">
        <v>1</v>
      </c>
      <c r="D51" s="24">
        <v>1</v>
      </c>
      <c r="E51" s="24">
        <v>1</v>
      </c>
      <c r="F51" s="24">
        <v>1</v>
      </c>
      <c r="G51" s="24">
        <v>1</v>
      </c>
      <c r="H51" s="24">
        <v>1</v>
      </c>
      <c r="I51" s="24">
        <v>512660</v>
      </c>
      <c r="J51" s="24">
        <v>10158</v>
      </c>
    </row>
    <row r="52" spans="1:10" ht="12.75">
      <c r="A52" s="76"/>
      <c r="B52" s="65" t="s">
        <v>52</v>
      </c>
      <c r="C52" s="24">
        <v>1</v>
      </c>
      <c r="D52" s="24">
        <v>1</v>
      </c>
      <c r="E52" s="24"/>
      <c r="F52" s="24"/>
      <c r="G52" s="24"/>
      <c r="H52" s="24"/>
      <c r="I52" s="24">
        <v>55458</v>
      </c>
      <c r="J52" s="24"/>
    </row>
    <row r="53" spans="1:10" ht="12.75">
      <c r="A53" s="76"/>
      <c r="B53" s="65" t="s">
        <v>53</v>
      </c>
      <c r="C53" s="24">
        <v>1</v>
      </c>
      <c r="D53" s="24">
        <v>1</v>
      </c>
      <c r="E53" s="24">
        <v>1</v>
      </c>
      <c r="F53" s="24">
        <v>1</v>
      </c>
      <c r="G53" s="24">
        <v>1</v>
      </c>
      <c r="H53" s="24"/>
      <c r="I53" s="24">
        <v>21655</v>
      </c>
      <c r="J53" s="24">
        <v>6862</v>
      </c>
    </row>
    <row r="54" spans="1:10" ht="12.75">
      <c r="A54" s="76"/>
      <c r="B54" s="69" t="s">
        <v>54</v>
      </c>
      <c r="C54" s="28">
        <f aca="true" t="shared" si="1" ref="C54:J54">SUM(C50:C53)</f>
        <v>40</v>
      </c>
      <c r="D54" s="28">
        <f t="shared" si="1"/>
        <v>30</v>
      </c>
      <c r="E54" s="28">
        <f t="shared" si="1"/>
        <v>18</v>
      </c>
      <c r="F54" s="28">
        <f t="shared" si="1"/>
        <v>12</v>
      </c>
      <c r="G54" s="28">
        <f t="shared" si="1"/>
        <v>7</v>
      </c>
      <c r="H54" s="28">
        <f t="shared" si="1"/>
        <v>52</v>
      </c>
      <c r="I54" s="24">
        <f t="shared" si="1"/>
        <v>1330524</v>
      </c>
      <c r="J54" s="28">
        <f t="shared" si="1"/>
        <v>45200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3">
      <selection activeCell="G49" sqref="G49"/>
    </sheetView>
  </sheetViews>
  <sheetFormatPr defaultColWidth="9.00390625" defaultRowHeight="12.75"/>
  <cols>
    <col min="1" max="1" width="4.25390625" style="0" customWidth="1"/>
    <col min="2" max="2" width="16.125" style="0" customWidth="1"/>
    <col min="3" max="3" width="10.125" style="0" customWidth="1"/>
    <col min="4" max="4" width="6.625" style="0" customWidth="1"/>
    <col min="5" max="5" width="7.125" style="0" customWidth="1"/>
    <col min="6" max="6" width="11.25390625" style="0" customWidth="1"/>
    <col min="7" max="7" width="10.00390625" style="0" customWidth="1"/>
    <col min="8" max="8" width="11.00390625" style="0" customWidth="1"/>
    <col min="9" max="9" width="10.75390625" style="0" customWidth="1"/>
  </cols>
  <sheetData>
    <row r="1" ht="12.75">
      <c r="H1" s="32" t="s">
        <v>193</v>
      </c>
    </row>
    <row r="2" spans="1:9" ht="14.25">
      <c r="A2" s="192" t="s">
        <v>194</v>
      </c>
      <c r="B2" s="192"/>
      <c r="C2" s="192"/>
      <c r="D2" s="192"/>
      <c r="E2" s="192"/>
      <c r="F2" s="192"/>
      <c r="G2" s="192"/>
      <c r="H2" s="192"/>
      <c r="I2" s="192"/>
    </row>
    <row r="3" spans="1:9" ht="14.25">
      <c r="A3" s="209"/>
      <c r="B3" s="209"/>
      <c r="C3" s="209"/>
      <c r="D3" s="209"/>
      <c r="E3" s="209"/>
      <c r="F3" s="209"/>
      <c r="G3" s="209"/>
      <c r="H3" s="209"/>
      <c r="I3" s="209"/>
    </row>
    <row r="4" spans="1:9" ht="12.75" customHeight="1">
      <c r="A4" s="86" t="s">
        <v>2</v>
      </c>
      <c r="B4" s="86" t="s">
        <v>3</v>
      </c>
      <c r="C4" s="87" t="s">
        <v>8</v>
      </c>
      <c r="D4" s="223" t="s">
        <v>89</v>
      </c>
      <c r="E4" s="224"/>
      <c r="F4" s="225" t="s">
        <v>228</v>
      </c>
      <c r="G4" s="225" t="s">
        <v>229</v>
      </c>
      <c r="H4" s="225" t="s">
        <v>230</v>
      </c>
      <c r="I4" s="227" t="s">
        <v>231</v>
      </c>
    </row>
    <row r="5" spans="1:9" ht="12.75">
      <c r="A5" s="88"/>
      <c r="B5" s="88"/>
      <c r="C5" s="97" t="s">
        <v>207</v>
      </c>
      <c r="D5" s="229" t="s">
        <v>208</v>
      </c>
      <c r="E5" s="229" t="s">
        <v>209</v>
      </c>
      <c r="F5" s="226"/>
      <c r="G5" s="226"/>
      <c r="H5" s="226"/>
      <c r="I5" s="228"/>
    </row>
    <row r="6" spans="1:9" ht="12.75">
      <c r="A6" s="89"/>
      <c r="B6" s="89"/>
      <c r="C6" s="88"/>
      <c r="D6" s="230"/>
      <c r="E6" s="230"/>
      <c r="F6" s="226"/>
      <c r="G6" s="226"/>
      <c r="H6" s="226"/>
      <c r="I6" s="228"/>
    </row>
    <row r="7" spans="1:9" ht="12.75">
      <c r="A7" s="89"/>
      <c r="B7" s="89"/>
      <c r="C7" s="89"/>
      <c r="D7" s="231"/>
      <c r="E7" s="231"/>
      <c r="F7" s="226"/>
      <c r="G7" s="226"/>
      <c r="H7" s="226"/>
      <c r="I7" s="228"/>
    </row>
    <row r="8" spans="1:9" ht="12.75">
      <c r="A8" s="111">
        <v>1</v>
      </c>
      <c r="B8" s="90" t="s">
        <v>103</v>
      </c>
      <c r="C8" s="24">
        <v>15</v>
      </c>
      <c r="D8" s="23">
        <v>8</v>
      </c>
      <c r="E8" s="23">
        <v>7</v>
      </c>
      <c r="F8" s="23">
        <v>713</v>
      </c>
      <c r="G8" s="23"/>
      <c r="H8" s="23">
        <v>6967</v>
      </c>
      <c r="I8" s="23">
        <v>2439</v>
      </c>
    </row>
    <row r="9" spans="1:9" ht="12.75">
      <c r="A9" s="112">
        <v>2</v>
      </c>
      <c r="B9" s="83" t="s">
        <v>104</v>
      </c>
      <c r="C9" s="24">
        <v>2</v>
      </c>
      <c r="D9" s="24">
        <v>2</v>
      </c>
      <c r="E9" s="24"/>
      <c r="F9" s="24">
        <v>195445</v>
      </c>
      <c r="G9" s="23">
        <v>195107</v>
      </c>
      <c r="H9" s="23">
        <v>7573</v>
      </c>
      <c r="I9" s="23">
        <v>2625</v>
      </c>
    </row>
    <row r="10" spans="1:9" ht="12.75">
      <c r="A10" s="112">
        <v>3</v>
      </c>
      <c r="B10" s="83" t="s">
        <v>105</v>
      </c>
      <c r="C10" s="24"/>
      <c r="D10" s="24"/>
      <c r="E10" s="24"/>
      <c r="F10" s="24">
        <v>8</v>
      </c>
      <c r="G10" s="24"/>
      <c r="H10" s="24">
        <v>22</v>
      </c>
      <c r="I10" s="24">
        <v>379</v>
      </c>
    </row>
    <row r="11" spans="1:9" ht="12.75">
      <c r="A11" s="112">
        <v>4</v>
      </c>
      <c r="B11" s="83" t="s">
        <v>106</v>
      </c>
      <c r="C11" s="24">
        <v>29</v>
      </c>
      <c r="D11" s="24">
        <v>29</v>
      </c>
      <c r="E11" s="24"/>
      <c r="F11" s="24">
        <v>4718</v>
      </c>
      <c r="G11" s="24">
        <v>4356</v>
      </c>
      <c r="H11" s="24">
        <v>3223</v>
      </c>
      <c r="I11" s="24">
        <v>3643</v>
      </c>
    </row>
    <row r="12" spans="1:9" ht="12.75">
      <c r="A12" s="112">
        <v>5</v>
      </c>
      <c r="B12" s="83" t="s">
        <v>107</v>
      </c>
      <c r="C12" s="24">
        <v>133</v>
      </c>
      <c r="D12" s="24">
        <v>118</v>
      </c>
      <c r="E12" s="24">
        <v>15</v>
      </c>
      <c r="F12" s="24">
        <v>184</v>
      </c>
      <c r="G12" s="24"/>
      <c r="H12" s="24">
        <v>785</v>
      </c>
      <c r="I12" s="24">
        <v>3512</v>
      </c>
    </row>
    <row r="13" spans="1:9" ht="12.75">
      <c r="A13" s="112">
        <v>6</v>
      </c>
      <c r="B13" s="83" t="s">
        <v>108</v>
      </c>
      <c r="C13" s="24"/>
      <c r="D13" s="24"/>
      <c r="E13" s="24"/>
      <c r="F13" s="24">
        <v>1595</v>
      </c>
      <c r="G13" s="24"/>
      <c r="H13" s="24">
        <v>807</v>
      </c>
      <c r="I13" s="24">
        <v>2694</v>
      </c>
    </row>
    <row r="14" spans="1:9" ht="12.75">
      <c r="A14" s="112">
        <v>7</v>
      </c>
      <c r="B14" s="83" t="s">
        <v>109</v>
      </c>
      <c r="C14" s="24"/>
      <c r="D14" s="24"/>
      <c r="E14" s="24"/>
      <c r="F14" s="24">
        <v>7825</v>
      </c>
      <c r="G14" s="24"/>
      <c r="H14" s="24">
        <v>4272</v>
      </c>
      <c r="I14" s="24">
        <v>5988</v>
      </c>
    </row>
    <row r="15" spans="1:9" ht="12.75">
      <c r="A15" s="112">
        <v>8</v>
      </c>
      <c r="B15" s="83" t="s">
        <v>110</v>
      </c>
      <c r="C15" s="24"/>
      <c r="D15" s="24"/>
      <c r="E15" s="24"/>
      <c r="F15" s="24">
        <v>26285</v>
      </c>
      <c r="G15" s="24">
        <v>26285</v>
      </c>
      <c r="H15" s="24">
        <v>764</v>
      </c>
      <c r="I15" s="24">
        <v>5000</v>
      </c>
    </row>
    <row r="16" spans="1:9" ht="12.75">
      <c r="A16" s="112">
        <v>9</v>
      </c>
      <c r="B16" s="83" t="s">
        <v>111</v>
      </c>
      <c r="C16" s="24">
        <v>2697</v>
      </c>
      <c r="D16" s="24">
        <v>2697</v>
      </c>
      <c r="E16" s="24"/>
      <c r="F16" s="24">
        <v>643</v>
      </c>
      <c r="G16" s="24"/>
      <c r="H16" s="24">
        <v>1740</v>
      </c>
      <c r="I16" s="24">
        <v>5335</v>
      </c>
    </row>
    <row r="17" spans="1:9" ht="12.75">
      <c r="A17" s="112">
        <v>10</v>
      </c>
      <c r="B17" s="83" t="s">
        <v>112</v>
      </c>
      <c r="C17" s="24">
        <v>49</v>
      </c>
      <c r="D17" s="37"/>
      <c r="E17" s="37">
        <v>49</v>
      </c>
      <c r="F17" s="37">
        <v>737</v>
      </c>
      <c r="G17" s="24">
        <v>303</v>
      </c>
      <c r="H17" s="24">
        <v>4613</v>
      </c>
      <c r="I17" s="24">
        <v>9127</v>
      </c>
    </row>
    <row r="18" spans="1:9" ht="12.75">
      <c r="A18" s="112">
        <v>11</v>
      </c>
      <c r="B18" s="83" t="s">
        <v>113</v>
      </c>
      <c r="C18" s="24">
        <v>221</v>
      </c>
      <c r="D18" s="24">
        <v>221</v>
      </c>
      <c r="E18" s="24"/>
      <c r="F18" s="24">
        <v>3119</v>
      </c>
      <c r="G18" s="24">
        <v>16</v>
      </c>
      <c r="H18" s="24">
        <v>745</v>
      </c>
      <c r="I18" s="24">
        <v>2262</v>
      </c>
    </row>
    <row r="19" spans="1:9" ht="12.75">
      <c r="A19" s="112">
        <v>12</v>
      </c>
      <c r="B19" s="83" t="s">
        <v>114</v>
      </c>
      <c r="C19" s="142">
        <v>18</v>
      </c>
      <c r="D19" s="24">
        <v>2</v>
      </c>
      <c r="E19" s="24">
        <v>16</v>
      </c>
      <c r="F19" s="24">
        <v>2510</v>
      </c>
      <c r="G19" s="24"/>
      <c r="H19" s="24">
        <v>3071</v>
      </c>
      <c r="I19" s="24">
        <v>3454</v>
      </c>
    </row>
    <row r="20" spans="1:9" ht="12.75">
      <c r="A20" s="112">
        <v>13</v>
      </c>
      <c r="B20" s="83" t="s">
        <v>115</v>
      </c>
      <c r="C20" s="142">
        <v>8</v>
      </c>
      <c r="D20" s="24">
        <v>8</v>
      </c>
      <c r="E20" s="24"/>
      <c r="F20" s="24">
        <v>1071</v>
      </c>
      <c r="G20" s="24"/>
      <c r="H20" s="24">
        <v>5279</v>
      </c>
      <c r="I20" s="24">
        <v>4536</v>
      </c>
    </row>
    <row r="21" spans="1:9" ht="12.75">
      <c r="A21" s="112">
        <v>14</v>
      </c>
      <c r="B21" s="83" t="s">
        <v>116</v>
      </c>
      <c r="C21" s="24">
        <v>144</v>
      </c>
      <c r="D21" s="24">
        <v>144</v>
      </c>
      <c r="E21" s="24"/>
      <c r="F21" s="37">
        <v>138</v>
      </c>
      <c r="G21" s="24"/>
      <c r="H21" s="24">
        <v>2270</v>
      </c>
      <c r="I21" s="24">
        <v>16393</v>
      </c>
    </row>
    <row r="22" spans="1:9" ht="12.75">
      <c r="A22" s="112">
        <v>15</v>
      </c>
      <c r="B22" s="83" t="s">
        <v>223</v>
      </c>
      <c r="C22" s="142">
        <v>50</v>
      </c>
      <c r="D22" s="24">
        <v>50</v>
      </c>
      <c r="E22" s="24"/>
      <c r="F22" s="24">
        <v>13411</v>
      </c>
      <c r="G22" s="24">
        <v>13137</v>
      </c>
      <c r="H22" s="24">
        <v>2088</v>
      </c>
      <c r="I22" s="24">
        <v>1264</v>
      </c>
    </row>
    <row r="23" spans="1:9" ht="12.75">
      <c r="A23" s="112">
        <v>16</v>
      </c>
      <c r="B23" s="83" t="s">
        <v>118</v>
      </c>
      <c r="C23" s="24">
        <v>23</v>
      </c>
      <c r="D23" s="24">
        <v>14</v>
      </c>
      <c r="E23" s="24">
        <v>9</v>
      </c>
      <c r="F23" s="24">
        <v>219</v>
      </c>
      <c r="G23" s="24"/>
      <c r="H23" s="24">
        <v>1286</v>
      </c>
      <c r="I23" s="24">
        <v>1257</v>
      </c>
    </row>
    <row r="24" spans="1:9" ht="12.75">
      <c r="A24" s="112">
        <v>17</v>
      </c>
      <c r="B24" s="83" t="s">
        <v>119</v>
      </c>
      <c r="C24" s="24">
        <v>18</v>
      </c>
      <c r="D24" s="24">
        <v>18</v>
      </c>
      <c r="E24" s="24"/>
      <c r="F24" s="24">
        <v>1030</v>
      </c>
      <c r="G24" s="24"/>
      <c r="H24" s="24">
        <v>1005</v>
      </c>
      <c r="I24" s="24">
        <v>5848</v>
      </c>
    </row>
    <row r="25" spans="1:9" ht="12.75">
      <c r="A25" s="112">
        <v>18</v>
      </c>
      <c r="B25" s="83" t="s">
        <v>120</v>
      </c>
      <c r="C25" s="24"/>
      <c r="D25" s="24"/>
      <c r="E25" s="24"/>
      <c r="F25" s="24"/>
      <c r="G25" s="24"/>
      <c r="H25" s="24"/>
      <c r="I25" s="24">
        <v>848</v>
      </c>
    </row>
    <row r="26" spans="1:9" ht="12.75">
      <c r="A26" s="112">
        <v>19</v>
      </c>
      <c r="B26" s="83" t="s">
        <v>121</v>
      </c>
      <c r="C26" s="24">
        <v>7</v>
      </c>
      <c r="D26" s="24">
        <v>2</v>
      </c>
      <c r="E26" s="37">
        <v>5</v>
      </c>
      <c r="F26" s="24">
        <v>889</v>
      </c>
      <c r="G26" s="24">
        <v>287</v>
      </c>
      <c r="H26" s="24">
        <v>133</v>
      </c>
      <c r="I26" s="24">
        <v>7978</v>
      </c>
    </row>
    <row r="27" spans="1:9" ht="12.75">
      <c r="A27" s="112">
        <v>20</v>
      </c>
      <c r="B27" s="83" t="s">
        <v>122</v>
      </c>
      <c r="C27" s="24">
        <v>2</v>
      </c>
      <c r="D27" s="24"/>
      <c r="E27" s="24">
        <v>2</v>
      </c>
      <c r="F27" s="24">
        <v>873</v>
      </c>
      <c r="G27" s="24"/>
      <c r="H27" s="24">
        <v>1153</v>
      </c>
      <c r="I27" s="24">
        <v>4534</v>
      </c>
    </row>
    <row r="28" spans="1:9" ht="12.75">
      <c r="A28" s="112">
        <v>21</v>
      </c>
      <c r="B28" s="83" t="s">
        <v>123</v>
      </c>
      <c r="C28" s="37"/>
      <c r="D28" s="37"/>
      <c r="E28" s="24"/>
      <c r="F28" s="24">
        <v>1704</v>
      </c>
      <c r="G28" s="24">
        <v>1404</v>
      </c>
      <c r="H28" s="24">
        <v>3313</v>
      </c>
      <c r="I28" s="24">
        <v>19179</v>
      </c>
    </row>
    <row r="29" spans="1:9" ht="12.75">
      <c r="A29" s="112">
        <v>22</v>
      </c>
      <c r="B29" s="83" t="s">
        <v>124</v>
      </c>
      <c r="C29" s="24"/>
      <c r="D29" s="24"/>
      <c r="E29" s="24"/>
      <c r="F29" s="24">
        <v>770</v>
      </c>
      <c r="G29" s="24">
        <v>507</v>
      </c>
      <c r="H29" s="24"/>
      <c r="I29" s="24">
        <v>979</v>
      </c>
    </row>
    <row r="30" spans="1:9" ht="12.75">
      <c r="A30" s="112">
        <v>23</v>
      </c>
      <c r="B30" s="83" t="s">
        <v>125</v>
      </c>
      <c r="C30" s="142">
        <v>221</v>
      </c>
      <c r="D30" s="142">
        <v>221</v>
      </c>
      <c r="E30" s="156"/>
      <c r="F30" s="37">
        <v>316</v>
      </c>
      <c r="G30" s="37"/>
      <c r="H30" s="37">
        <v>323</v>
      </c>
      <c r="I30" s="37">
        <v>1032</v>
      </c>
    </row>
    <row r="31" spans="1:9" ht="12.75">
      <c r="A31" s="112">
        <v>24</v>
      </c>
      <c r="B31" s="83" t="s">
        <v>126</v>
      </c>
      <c r="C31" s="24">
        <v>13</v>
      </c>
      <c r="D31" s="24">
        <v>8</v>
      </c>
      <c r="E31" s="24">
        <v>5</v>
      </c>
      <c r="F31" s="37">
        <v>140449</v>
      </c>
      <c r="G31" s="24">
        <v>140118</v>
      </c>
      <c r="H31" s="24">
        <v>1579</v>
      </c>
      <c r="I31" s="24">
        <v>5869</v>
      </c>
    </row>
    <row r="32" spans="1:9" ht="12.75">
      <c r="A32" s="112">
        <v>25</v>
      </c>
      <c r="B32" s="83" t="s">
        <v>127</v>
      </c>
      <c r="C32" s="24">
        <v>3</v>
      </c>
      <c r="D32" s="24">
        <v>1</v>
      </c>
      <c r="E32" s="24">
        <v>2</v>
      </c>
      <c r="F32" s="24">
        <v>9012</v>
      </c>
      <c r="G32" s="24">
        <v>7632</v>
      </c>
      <c r="H32" s="24">
        <v>2752</v>
      </c>
      <c r="I32" s="24">
        <v>1811</v>
      </c>
    </row>
    <row r="33" spans="1:9" ht="12.75">
      <c r="A33" s="112">
        <v>26</v>
      </c>
      <c r="B33" s="83" t="s">
        <v>128</v>
      </c>
      <c r="C33" s="24">
        <v>1</v>
      </c>
      <c r="D33" s="114"/>
      <c r="E33" s="24">
        <v>1</v>
      </c>
      <c r="F33" s="24">
        <v>3939</v>
      </c>
      <c r="G33" s="24"/>
      <c r="H33" s="24">
        <v>2637</v>
      </c>
      <c r="I33" s="24">
        <v>6475</v>
      </c>
    </row>
    <row r="34" spans="1:9" ht="12.75">
      <c r="A34" s="112">
        <v>27</v>
      </c>
      <c r="B34" s="83" t="s">
        <v>149</v>
      </c>
      <c r="C34" s="160">
        <v>68</v>
      </c>
      <c r="D34" s="160"/>
      <c r="E34" s="160">
        <v>68</v>
      </c>
      <c r="F34" s="160">
        <v>21880</v>
      </c>
      <c r="G34" s="160">
        <v>18293</v>
      </c>
      <c r="H34" s="24">
        <v>6717</v>
      </c>
      <c r="I34" s="24">
        <v>14242</v>
      </c>
    </row>
    <row r="35" spans="1:9" ht="12.75">
      <c r="A35" s="112">
        <v>28</v>
      </c>
      <c r="B35" s="83" t="s">
        <v>129</v>
      </c>
      <c r="C35" s="24">
        <v>629</v>
      </c>
      <c r="D35" s="24">
        <v>629</v>
      </c>
      <c r="E35" s="114"/>
      <c r="F35" s="24">
        <v>5470</v>
      </c>
      <c r="G35" s="24">
        <v>116</v>
      </c>
      <c r="H35" s="24">
        <v>554</v>
      </c>
      <c r="I35" s="24">
        <v>3383</v>
      </c>
    </row>
    <row r="36" spans="1:9" ht="12.75">
      <c r="A36" s="112">
        <v>29</v>
      </c>
      <c r="B36" s="83" t="s">
        <v>130</v>
      </c>
      <c r="C36" s="24"/>
      <c r="D36" s="24"/>
      <c r="E36" s="24"/>
      <c r="F36" s="24">
        <v>2813</v>
      </c>
      <c r="G36" s="24">
        <v>650</v>
      </c>
      <c r="H36" s="24">
        <v>889</v>
      </c>
      <c r="I36" s="24">
        <v>3214</v>
      </c>
    </row>
    <row r="37" spans="1:9" ht="12.75">
      <c r="A37" s="112">
        <v>30</v>
      </c>
      <c r="B37" s="83" t="s">
        <v>131</v>
      </c>
      <c r="C37" s="24">
        <v>182</v>
      </c>
      <c r="D37" s="24">
        <v>113</v>
      </c>
      <c r="E37" s="24">
        <v>69</v>
      </c>
      <c r="F37" s="24">
        <v>38471</v>
      </c>
      <c r="G37" s="37">
        <v>36594</v>
      </c>
      <c r="H37" s="24">
        <v>6718</v>
      </c>
      <c r="I37" s="24">
        <v>15113</v>
      </c>
    </row>
    <row r="38" spans="1:9" ht="12.75">
      <c r="A38" s="112">
        <v>31</v>
      </c>
      <c r="B38" s="83" t="s">
        <v>132</v>
      </c>
      <c r="C38" s="24">
        <v>132</v>
      </c>
      <c r="D38" s="24">
        <v>132</v>
      </c>
      <c r="E38" s="24"/>
      <c r="F38" s="24">
        <v>11316</v>
      </c>
      <c r="G38" s="24">
        <v>2985</v>
      </c>
      <c r="H38" s="24">
        <v>353</v>
      </c>
      <c r="I38" s="24">
        <v>7118</v>
      </c>
    </row>
    <row r="39" spans="1:9" ht="12.75">
      <c r="A39" s="112">
        <v>32</v>
      </c>
      <c r="B39" s="90" t="s">
        <v>133</v>
      </c>
      <c r="C39" s="37">
        <v>10</v>
      </c>
      <c r="D39" s="24">
        <v>10</v>
      </c>
      <c r="E39" s="24"/>
      <c r="F39" s="24">
        <v>5009</v>
      </c>
      <c r="G39" s="24">
        <v>4286</v>
      </c>
      <c r="H39" s="24">
        <v>3632</v>
      </c>
      <c r="I39" s="24">
        <v>10271</v>
      </c>
    </row>
    <row r="40" spans="1:9" ht="12.75">
      <c r="A40" s="112">
        <v>33</v>
      </c>
      <c r="B40" s="83" t="s">
        <v>134</v>
      </c>
      <c r="C40" s="24">
        <v>281</v>
      </c>
      <c r="D40" s="24">
        <v>281</v>
      </c>
      <c r="E40" s="24"/>
      <c r="F40" s="24">
        <v>15725</v>
      </c>
      <c r="G40" s="24">
        <v>9937</v>
      </c>
      <c r="H40" s="24">
        <v>7518</v>
      </c>
      <c r="I40" s="24">
        <v>8766</v>
      </c>
    </row>
    <row r="41" spans="1:9" ht="12.75">
      <c r="A41" s="111">
        <v>34</v>
      </c>
      <c r="B41" s="83" t="s">
        <v>135</v>
      </c>
      <c r="C41" s="24">
        <v>462</v>
      </c>
      <c r="D41" s="24">
        <v>462</v>
      </c>
      <c r="E41" s="24"/>
      <c r="F41" s="24">
        <v>26225</v>
      </c>
      <c r="G41" s="24">
        <v>25842</v>
      </c>
      <c r="H41" s="24">
        <v>5410</v>
      </c>
      <c r="I41" s="24">
        <v>30363</v>
      </c>
    </row>
    <row r="42" spans="1:9" ht="12.75">
      <c r="A42" s="112">
        <v>35</v>
      </c>
      <c r="B42" s="83" t="s">
        <v>59</v>
      </c>
      <c r="C42" s="37"/>
      <c r="D42" s="24"/>
      <c r="E42" s="24"/>
      <c r="F42" s="24">
        <v>851</v>
      </c>
      <c r="G42" s="24">
        <v>23</v>
      </c>
      <c r="H42" s="24"/>
      <c r="I42" s="24">
        <v>105</v>
      </c>
    </row>
    <row r="43" spans="1:9" ht="12.75">
      <c r="A43" s="112">
        <v>36</v>
      </c>
      <c r="B43" s="21" t="s">
        <v>188</v>
      </c>
      <c r="C43" s="142"/>
      <c r="D43" s="24"/>
      <c r="E43" s="24"/>
      <c r="F43" s="24">
        <v>8203</v>
      </c>
      <c r="G43" s="24">
        <v>1692</v>
      </c>
      <c r="H43" s="24">
        <v>3206</v>
      </c>
      <c r="I43" s="24">
        <v>11770</v>
      </c>
    </row>
    <row r="44" spans="1:9" ht="12.75">
      <c r="A44" s="112">
        <v>37</v>
      </c>
      <c r="B44" s="21" t="s">
        <v>191</v>
      </c>
      <c r="C44" s="142"/>
      <c r="D44" s="24"/>
      <c r="E44" s="24"/>
      <c r="F44" s="24"/>
      <c r="G44" s="24"/>
      <c r="H44" s="24"/>
      <c r="I44" s="24">
        <v>1270</v>
      </c>
    </row>
    <row r="45" spans="1:9" ht="12.75">
      <c r="A45" s="111">
        <v>38</v>
      </c>
      <c r="B45" s="21" t="s">
        <v>49</v>
      </c>
      <c r="C45" s="24"/>
      <c r="D45" s="24"/>
      <c r="E45" s="24"/>
      <c r="F45" s="24">
        <v>4980</v>
      </c>
      <c r="G45" s="24">
        <v>4980</v>
      </c>
      <c r="H45" s="24">
        <v>4875</v>
      </c>
      <c r="I45" s="24">
        <v>578</v>
      </c>
    </row>
    <row r="46" spans="1:9" ht="12.75">
      <c r="A46" s="111">
        <v>39</v>
      </c>
      <c r="B46" s="21" t="s">
        <v>254</v>
      </c>
      <c r="C46" s="24"/>
      <c r="D46" s="24"/>
      <c r="E46" s="24"/>
      <c r="F46" s="24"/>
      <c r="G46" s="24"/>
      <c r="H46" s="24">
        <v>88</v>
      </c>
      <c r="I46" s="24">
        <v>80</v>
      </c>
    </row>
    <row r="47" spans="1:9" ht="12.75">
      <c r="A47" s="111">
        <v>40</v>
      </c>
      <c r="B47" s="21" t="s">
        <v>256</v>
      </c>
      <c r="C47" s="24"/>
      <c r="D47" s="24"/>
      <c r="E47" s="24"/>
      <c r="F47" s="24"/>
      <c r="G47" s="24"/>
      <c r="H47" s="24">
        <v>210</v>
      </c>
      <c r="I47" s="24">
        <v>205</v>
      </c>
    </row>
    <row r="48" spans="1:9" ht="12.75">
      <c r="A48" s="112"/>
      <c r="B48" s="85" t="s">
        <v>150</v>
      </c>
      <c r="C48" s="145">
        <f>SUM(C8:C46)</f>
        <v>5418</v>
      </c>
      <c r="D48" s="145">
        <f>SUM(D8:D46)</f>
        <v>5170</v>
      </c>
      <c r="E48" s="145">
        <f>SUM(E8:E46)</f>
        <v>248</v>
      </c>
      <c r="F48" s="145">
        <f>SUM(F8:F46)</f>
        <v>558546</v>
      </c>
      <c r="G48" s="145">
        <f>SUM(G8:G45)</f>
        <v>494550</v>
      </c>
      <c r="H48" s="40">
        <f>SUM(H8:H47)</f>
        <v>98570</v>
      </c>
      <c r="I48" s="40">
        <f>SUM(I8:I47)</f>
        <v>230939</v>
      </c>
    </row>
    <row r="49" spans="1:12" ht="12.75">
      <c r="A49" s="24"/>
      <c r="B49" s="90" t="s">
        <v>51</v>
      </c>
      <c r="C49" s="24">
        <v>345</v>
      </c>
      <c r="D49" s="24">
        <v>11</v>
      </c>
      <c r="E49" s="24">
        <v>334</v>
      </c>
      <c r="F49" s="24">
        <v>83089</v>
      </c>
      <c r="G49" s="24">
        <v>81745</v>
      </c>
      <c r="H49" s="24">
        <v>66014</v>
      </c>
      <c r="I49" s="24">
        <v>21970</v>
      </c>
      <c r="K49" s="161"/>
      <c r="L49" s="161"/>
    </row>
    <row r="50" spans="1:9" ht="12.75">
      <c r="A50" s="24"/>
      <c r="B50" s="90" t="s">
        <v>52</v>
      </c>
      <c r="C50" s="24">
        <v>96</v>
      </c>
      <c r="D50" s="24">
        <v>24</v>
      </c>
      <c r="E50" s="24">
        <v>72</v>
      </c>
      <c r="F50" s="24">
        <v>12641</v>
      </c>
      <c r="G50" s="24">
        <v>2545</v>
      </c>
      <c r="H50" s="24">
        <v>134</v>
      </c>
      <c r="I50" s="24">
        <v>6412</v>
      </c>
    </row>
    <row r="51" spans="1:9" ht="12.75">
      <c r="A51" s="24"/>
      <c r="B51" s="90" t="s">
        <v>53</v>
      </c>
      <c r="C51" s="37">
        <v>1764</v>
      </c>
      <c r="D51" s="24">
        <v>28</v>
      </c>
      <c r="E51" s="24">
        <v>1736</v>
      </c>
      <c r="F51" s="24">
        <v>1032</v>
      </c>
      <c r="G51" s="24">
        <v>332</v>
      </c>
      <c r="H51" s="24">
        <v>543</v>
      </c>
      <c r="I51" s="24">
        <v>2118</v>
      </c>
    </row>
    <row r="52" spans="1:9" ht="12.75">
      <c r="A52" s="24"/>
      <c r="B52" s="91" t="s">
        <v>151</v>
      </c>
      <c r="C52" s="27">
        <f aca="true" t="shared" si="0" ref="C52:I52">SUM(C48:C51)</f>
        <v>7623</v>
      </c>
      <c r="D52" s="132">
        <f t="shared" si="0"/>
        <v>5233</v>
      </c>
      <c r="E52" s="28">
        <f t="shared" si="0"/>
        <v>2390</v>
      </c>
      <c r="F52" s="28">
        <f t="shared" si="0"/>
        <v>655308</v>
      </c>
      <c r="G52" s="28">
        <f t="shared" si="0"/>
        <v>579172</v>
      </c>
      <c r="H52" s="28">
        <f t="shared" si="0"/>
        <v>165261</v>
      </c>
      <c r="I52" s="28">
        <f t="shared" si="0"/>
        <v>261439</v>
      </c>
    </row>
    <row r="53" ht="12.75">
      <c r="F53" s="161"/>
    </row>
  </sheetData>
  <sheetProtection/>
  <mergeCells count="9">
    <mergeCell ref="A2:I2"/>
    <mergeCell ref="A3:I3"/>
    <mergeCell ref="D4:E4"/>
    <mergeCell ref="F4:F7"/>
    <mergeCell ref="G4:G7"/>
    <mergeCell ref="H4:H7"/>
    <mergeCell ref="I4:I7"/>
    <mergeCell ref="D5:D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52"/>
  <sheetViews>
    <sheetView zoomScalePageLayoutView="0" workbookViewId="0" topLeftCell="A13">
      <selection activeCell="E51" sqref="E51"/>
    </sheetView>
  </sheetViews>
  <sheetFormatPr defaultColWidth="9.00390625" defaultRowHeight="12.75"/>
  <cols>
    <col min="1" max="1" width="6.625" style="0" customWidth="1"/>
    <col min="2" max="2" width="15.375" style="0" customWidth="1"/>
    <col min="7" max="7" width="10.25390625" style="0" bestFit="1" customWidth="1"/>
  </cols>
  <sheetData>
    <row r="1" ht="12.75">
      <c r="G1" s="32" t="s">
        <v>55</v>
      </c>
    </row>
    <row r="2" spans="1:8" ht="14.25">
      <c r="A2" s="191" t="s">
        <v>184</v>
      </c>
      <c r="B2" s="192"/>
      <c r="C2" s="192"/>
      <c r="D2" s="192"/>
      <c r="E2" s="192"/>
      <c r="F2" s="192"/>
      <c r="G2" s="192"/>
      <c r="H2" s="192"/>
    </row>
    <row r="3" spans="1:8" ht="14.25">
      <c r="A3" s="191" t="s">
        <v>56</v>
      </c>
      <c r="B3" s="192"/>
      <c r="C3" s="192"/>
      <c r="D3" s="192"/>
      <c r="E3" s="192"/>
      <c r="F3" s="192"/>
      <c r="G3" s="192"/>
      <c r="H3" s="192"/>
    </row>
    <row r="4" spans="1:8" ht="12.75">
      <c r="A4" s="10" t="s">
        <v>2</v>
      </c>
      <c r="B4" s="10" t="s">
        <v>3</v>
      </c>
      <c r="C4" s="193" t="s">
        <v>183</v>
      </c>
      <c r="D4" s="194"/>
      <c r="E4" s="194"/>
      <c r="F4" s="195" t="s">
        <v>57</v>
      </c>
      <c r="G4" s="196"/>
      <c r="H4" s="196"/>
    </row>
    <row r="5" spans="1:8" ht="12.75">
      <c r="A5" s="23"/>
      <c r="B5" s="17"/>
      <c r="C5" s="34">
        <v>2015</v>
      </c>
      <c r="D5" s="35">
        <v>2016</v>
      </c>
      <c r="E5" s="35" t="s">
        <v>58</v>
      </c>
      <c r="F5" s="35">
        <v>2015</v>
      </c>
      <c r="G5" s="35">
        <v>2016</v>
      </c>
      <c r="H5" s="35" t="s">
        <v>58</v>
      </c>
    </row>
    <row r="6" spans="1:8" ht="12.75">
      <c r="A6" s="36">
        <v>1</v>
      </c>
      <c r="B6" s="21" t="s">
        <v>14</v>
      </c>
      <c r="C6" s="37">
        <v>2828</v>
      </c>
      <c r="D6" s="142">
        <v>2833</v>
      </c>
      <c r="E6" s="37">
        <f>D6-C6</f>
        <v>5</v>
      </c>
      <c r="F6" s="38">
        <v>69</v>
      </c>
      <c r="G6" s="38">
        <v>69.1</v>
      </c>
      <c r="H6" s="38">
        <f>G6-F6</f>
        <v>0.09999999999999432</v>
      </c>
    </row>
    <row r="7" spans="1:8" ht="12.75">
      <c r="A7" s="36">
        <v>2</v>
      </c>
      <c r="B7" s="21" t="s">
        <v>15</v>
      </c>
      <c r="C7" s="37">
        <v>21460</v>
      </c>
      <c r="D7" s="142">
        <v>21589</v>
      </c>
      <c r="E7" s="37">
        <f>D7-C7</f>
        <v>129</v>
      </c>
      <c r="F7" s="38">
        <v>52.3</v>
      </c>
      <c r="G7" s="38">
        <v>53.4</v>
      </c>
      <c r="H7" s="38">
        <f aca="true" t="shared" si="0" ref="H7:H45">G7-F7</f>
        <v>1.1000000000000014</v>
      </c>
    </row>
    <row r="8" spans="1:8" ht="12.75">
      <c r="A8" s="36">
        <v>3</v>
      </c>
      <c r="B8" s="21" t="s">
        <v>16</v>
      </c>
      <c r="C8" s="37">
        <v>1312</v>
      </c>
      <c r="D8" s="142">
        <v>1188</v>
      </c>
      <c r="E8" s="37">
        <f aca="true" t="shared" si="1" ref="E8:E45">D8-C8</f>
        <v>-124</v>
      </c>
      <c r="F8" s="38">
        <v>48.6</v>
      </c>
      <c r="G8" s="38">
        <v>44</v>
      </c>
      <c r="H8" s="38">
        <f t="shared" si="0"/>
        <v>-4.600000000000001</v>
      </c>
    </row>
    <row r="9" spans="1:8" ht="12.75">
      <c r="A9" s="36">
        <v>4</v>
      </c>
      <c r="B9" s="21" t="s">
        <v>17</v>
      </c>
      <c r="C9" s="37">
        <v>10829</v>
      </c>
      <c r="D9" s="142">
        <v>10848</v>
      </c>
      <c r="E9" s="37">
        <f t="shared" si="1"/>
        <v>19</v>
      </c>
      <c r="F9" s="38">
        <v>64.8</v>
      </c>
      <c r="G9" s="38">
        <v>64.9</v>
      </c>
      <c r="H9" s="38">
        <f t="shared" si="0"/>
        <v>0.10000000000000853</v>
      </c>
    </row>
    <row r="10" spans="1:8" ht="12.75">
      <c r="A10" s="36">
        <v>5</v>
      </c>
      <c r="B10" s="21" t="s">
        <v>18</v>
      </c>
      <c r="C10" s="37">
        <v>1590</v>
      </c>
      <c r="D10" s="142">
        <v>1714</v>
      </c>
      <c r="E10" s="37">
        <f t="shared" si="1"/>
        <v>124</v>
      </c>
      <c r="F10" s="38">
        <v>46.8</v>
      </c>
      <c r="G10" s="38">
        <v>50.4</v>
      </c>
      <c r="H10" s="38">
        <f t="shared" si="0"/>
        <v>3.6000000000000014</v>
      </c>
    </row>
    <row r="11" spans="1:8" ht="12.75">
      <c r="A11" s="36">
        <v>6</v>
      </c>
      <c r="B11" s="21" t="s">
        <v>19</v>
      </c>
      <c r="C11" s="37">
        <v>5785</v>
      </c>
      <c r="D11" s="142">
        <v>5619</v>
      </c>
      <c r="E11" s="37">
        <f t="shared" si="1"/>
        <v>-166</v>
      </c>
      <c r="F11" s="38">
        <v>68.8</v>
      </c>
      <c r="G11" s="38">
        <v>66.9</v>
      </c>
      <c r="H11" s="38">
        <f t="shared" si="0"/>
        <v>-1.8999999999999915</v>
      </c>
    </row>
    <row r="12" spans="1:8" ht="12.75">
      <c r="A12" s="36">
        <v>7</v>
      </c>
      <c r="B12" s="21" t="s">
        <v>20</v>
      </c>
      <c r="C12" s="37">
        <v>13543</v>
      </c>
      <c r="D12" s="142">
        <v>12581</v>
      </c>
      <c r="E12" s="37">
        <f t="shared" si="1"/>
        <v>-962</v>
      </c>
      <c r="F12" s="38">
        <v>69</v>
      </c>
      <c r="G12" s="38">
        <v>67.8</v>
      </c>
      <c r="H12" s="38">
        <f t="shared" si="0"/>
        <v>-1.2000000000000028</v>
      </c>
    </row>
    <row r="13" spans="1:8" ht="12.75">
      <c r="A13" s="36">
        <v>8</v>
      </c>
      <c r="B13" s="21" t="s">
        <v>21</v>
      </c>
      <c r="C13" s="37">
        <v>4239</v>
      </c>
      <c r="D13" s="142">
        <v>4232</v>
      </c>
      <c r="E13" s="37">
        <f t="shared" si="1"/>
        <v>-7</v>
      </c>
      <c r="F13" s="38">
        <v>98</v>
      </c>
      <c r="G13" s="38">
        <v>98.4</v>
      </c>
      <c r="H13" s="38">
        <f t="shared" si="0"/>
        <v>0.4000000000000057</v>
      </c>
    </row>
    <row r="14" spans="1:8" ht="12.75">
      <c r="A14" s="36">
        <v>9</v>
      </c>
      <c r="B14" s="21" t="s">
        <v>22</v>
      </c>
      <c r="C14" s="37">
        <v>8176</v>
      </c>
      <c r="D14" s="142">
        <v>8265</v>
      </c>
      <c r="E14" s="37">
        <f>D14-C14</f>
        <v>89</v>
      </c>
      <c r="F14" s="38">
        <v>71</v>
      </c>
      <c r="G14" s="38">
        <v>72.5</v>
      </c>
      <c r="H14" s="38">
        <f t="shared" si="0"/>
        <v>1.5</v>
      </c>
    </row>
    <row r="15" spans="1:8" ht="12.75">
      <c r="A15" s="36">
        <v>10</v>
      </c>
      <c r="B15" s="21" t="s">
        <v>23</v>
      </c>
      <c r="C15" s="37">
        <v>14051</v>
      </c>
      <c r="D15" s="142">
        <v>14187</v>
      </c>
      <c r="E15" s="37">
        <f t="shared" si="1"/>
        <v>136</v>
      </c>
      <c r="F15" s="38">
        <v>57.1</v>
      </c>
      <c r="G15" s="38">
        <v>57.2</v>
      </c>
      <c r="H15" s="38">
        <f t="shared" si="0"/>
        <v>0.10000000000000142</v>
      </c>
    </row>
    <row r="16" spans="1:8" ht="12.75">
      <c r="A16" s="36">
        <v>11</v>
      </c>
      <c r="B16" s="21" t="s">
        <v>24</v>
      </c>
      <c r="C16" s="37">
        <v>7525</v>
      </c>
      <c r="D16" s="142">
        <v>7879</v>
      </c>
      <c r="E16" s="37">
        <f t="shared" si="1"/>
        <v>354</v>
      </c>
      <c r="F16" s="38">
        <v>63.8</v>
      </c>
      <c r="G16" s="38">
        <v>66.2</v>
      </c>
      <c r="H16" s="38">
        <f t="shared" si="0"/>
        <v>2.4000000000000057</v>
      </c>
    </row>
    <row r="17" spans="1:8" ht="12.75">
      <c r="A17" s="36">
        <v>12</v>
      </c>
      <c r="B17" s="21" t="s">
        <v>25</v>
      </c>
      <c r="C17" s="37">
        <v>4118</v>
      </c>
      <c r="D17" s="142">
        <v>4199</v>
      </c>
      <c r="E17" s="37">
        <f t="shared" si="1"/>
        <v>81</v>
      </c>
      <c r="F17" s="38">
        <v>98</v>
      </c>
      <c r="G17" s="38">
        <v>97.6</v>
      </c>
      <c r="H17" s="38">
        <f t="shared" si="0"/>
        <v>-0.4000000000000057</v>
      </c>
    </row>
    <row r="18" spans="1:8" ht="12.75">
      <c r="A18" s="36">
        <v>13</v>
      </c>
      <c r="B18" s="21" t="s">
        <v>26</v>
      </c>
      <c r="C18" s="37">
        <v>10643</v>
      </c>
      <c r="D18" s="142">
        <v>10475</v>
      </c>
      <c r="E18" s="37">
        <f t="shared" si="1"/>
        <v>-168</v>
      </c>
      <c r="F18" s="38">
        <v>82.5</v>
      </c>
      <c r="G18" s="38">
        <v>81.8</v>
      </c>
      <c r="H18" s="38">
        <f t="shared" si="0"/>
        <v>-0.7000000000000028</v>
      </c>
    </row>
    <row r="19" spans="1:8" ht="12.75">
      <c r="A19" s="36">
        <v>14</v>
      </c>
      <c r="B19" s="21" t="s">
        <v>27</v>
      </c>
      <c r="C19" s="37">
        <v>17522</v>
      </c>
      <c r="D19" s="142">
        <v>17955</v>
      </c>
      <c r="E19" s="37">
        <f t="shared" si="1"/>
        <v>433</v>
      </c>
      <c r="F19" s="38">
        <v>46.2</v>
      </c>
      <c r="G19" s="38">
        <v>47.7</v>
      </c>
      <c r="H19" s="38">
        <f t="shared" si="0"/>
        <v>1.5</v>
      </c>
    </row>
    <row r="20" spans="1:8" ht="12.75">
      <c r="A20" s="36">
        <v>15</v>
      </c>
      <c r="B20" s="21" t="s">
        <v>28</v>
      </c>
      <c r="C20" s="37">
        <v>6139</v>
      </c>
      <c r="D20" s="142">
        <v>6129</v>
      </c>
      <c r="E20" s="37">
        <f t="shared" si="1"/>
        <v>-10</v>
      </c>
      <c r="F20" s="38">
        <v>20.1</v>
      </c>
      <c r="G20" s="38">
        <v>20</v>
      </c>
      <c r="H20" s="38">
        <f t="shared" si="0"/>
        <v>-0.10000000000000142</v>
      </c>
    </row>
    <row r="21" spans="1:8" ht="12.75">
      <c r="A21" s="36">
        <v>16</v>
      </c>
      <c r="B21" s="21" t="s">
        <v>29</v>
      </c>
      <c r="C21" s="37">
        <v>3401</v>
      </c>
      <c r="D21" s="142">
        <v>3353</v>
      </c>
      <c r="E21" s="37">
        <f t="shared" si="1"/>
        <v>-48</v>
      </c>
      <c r="F21" s="38">
        <v>81</v>
      </c>
      <c r="G21" s="38">
        <v>81.8</v>
      </c>
      <c r="H21" s="38">
        <f t="shared" si="0"/>
        <v>0.7999999999999972</v>
      </c>
    </row>
    <row r="22" spans="1:8" ht="12.75">
      <c r="A22" s="36">
        <v>17</v>
      </c>
      <c r="B22" s="21" t="s">
        <v>30</v>
      </c>
      <c r="C22" s="114">
        <v>15637</v>
      </c>
      <c r="D22" s="143">
        <v>15774</v>
      </c>
      <c r="E22" s="37">
        <f t="shared" si="1"/>
        <v>137</v>
      </c>
      <c r="F22" s="38">
        <v>65.4</v>
      </c>
      <c r="G22" s="38">
        <v>65.2</v>
      </c>
      <c r="H22" s="38">
        <f t="shared" si="0"/>
        <v>-0.20000000000000284</v>
      </c>
    </row>
    <row r="23" spans="1:8" ht="12.75">
      <c r="A23" s="36">
        <v>18</v>
      </c>
      <c r="B23" s="21" t="s">
        <v>31</v>
      </c>
      <c r="C23" s="37">
        <v>3990</v>
      </c>
      <c r="D23" s="142">
        <v>4100</v>
      </c>
      <c r="E23" s="37">
        <f t="shared" si="1"/>
        <v>110</v>
      </c>
      <c r="F23" s="38">
        <v>90.7</v>
      </c>
      <c r="G23" s="38">
        <v>93.2</v>
      </c>
      <c r="H23" s="38">
        <f t="shared" si="0"/>
        <v>2.5</v>
      </c>
    </row>
    <row r="24" spans="1:8" ht="12.75">
      <c r="A24" s="36">
        <v>19</v>
      </c>
      <c r="B24" s="21" t="s">
        <v>32</v>
      </c>
      <c r="C24" s="37">
        <v>19921</v>
      </c>
      <c r="D24" s="142">
        <v>19520</v>
      </c>
      <c r="E24" s="37">
        <f t="shared" si="1"/>
        <v>-401</v>
      </c>
      <c r="F24" s="38">
        <v>81.6</v>
      </c>
      <c r="G24" s="38">
        <v>80.3</v>
      </c>
      <c r="H24" s="38">
        <f t="shared" si="0"/>
        <v>-1.2999999999999972</v>
      </c>
    </row>
    <row r="25" spans="1:8" ht="12.75">
      <c r="A25" s="36">
        <v>20</v>
      </c>
      <c r="B25" s="21" t="s">
        <v>33</v>
      </c>
      <c r="C25" s="37">
        <v>6654</v>
      </c>
      <c r="D25" s="142">
        <v>6681</v>
      </c>
      <c r="E25" s="37">
        <f t="shared" si="1"/>
        <v>27</v>
      </c>
      <c r="F25" s="38">
        <v>72.3</v>
      </c>
      <c r="G25" s="38">
        <v>74.2</v>
      </c>
      <c r="H25" s="38">
        <f t="shared" si="0"/>
        <v>1.9000000000000057</v>
      </c>
    </row>
    <row r="26" spans="1:8" ht="12.75">
      <c r="A26" s="36">
        <v>21</v>
      </c>
      <c r="B26" s="21" t="s">
        <v>34</v>
      </c>
      <c r="C26" s="37">
        <v>15382</v>
      </c>
      <c r="D26" s="142">
        <v>15492</v>
      </c>
      <c r="E26" s="37">
        <f t="shared" si="1"/>
        <v>110</v>
      </c>
      <c r="F26" s="38">
        <v>60.3</v>
      </c>
      <c r="G26" s="38">
        <v>61.2</v>
      </c>
      <c r="H26" s="38">
        <f t="shared" si="0"/>
        <v>0.9000000000000057</v>
      </c>
    </row>
    <row r="27" spans="1:8" ht="12.75">
      <c r="A27" s="36">
        <v>22</v>
      </c>
      <c r="B27" s="21" t="s">
        <v>35</v>
      </c>
      <c r="C27" s="37">
        <v>2383</v>
      </c>
      <c r="D27" s="142">
        <v>2432</v>
      </c>
      <c r="E27" s="37">
        <f t="shared" si="1"/>
        <v>49</v>
      </c>
      <c r="F27" s="38">
        <v>61.1</v>
      </c>
      <c r="G27" s="38">
        <v>60.8</v>
      </c>
      <c r="H27" s="38">
        <f t="shared" si="0"/>
        <v>-0.30000000000000426</v>
      </c>
    </row>
    <row r="28" spans="1:8" ht="12.75">
      <c r="A28" s="36">
        <v>23</v>
      </c>
      <c r="B28" s="21" t="s">
        <v>36</v>
      </c>
      <c r="C28" s="37">
        <v>4125</v>
      </c>
      <c r="D28" s="142">
        <v>4468</v>
      </c>
      <c r="E28" s="37">
        <f t="shared" si="1"/>
        <v>343</v>
      </c>
      <c r="F28" s="38">
        <v>55</v>
      </c>
      <c r="G28" s="38">
        <v>59.6</v>
      </c>
      <c r="H28" s="38">
        <f t="shared" si="0"/>
        <v>4.600000000000001</v>
      </c>
    </row>
    <row r="29" spans="1:8" ht="12.75">
      <c r="A29" s="36">
        <v>24</v>
      </c>
      <c r="B29" s="21" t="s">
        <v>37</v>
      </c>
      <c r="C29" s="37">
        <v>11901</v>
      </c>
      <c r="D29" s="142">
        <v>11769</v>
      </c>
      <c r="E29" s="37">
        <f t="shared" si="1"/>
        <v>-132</v>
      </c>
      <c r="F29" s="38">
        <v>62</v>
      </c>
      <c r="G29" s="38">
        <v>58.6</v>
      </c>
      <c r="H29" s="38">
        <f t="shared" si="0"/>
        <v>-3.3999999999999986</v>
      </c>
    </row>
    <row r="30" spans="1:8" ht="12.75">
      <c r="A30" s="36">
        <v>25</v>
      </c>
      <c r="B30" s="21" t="s">
        <v>38</v>
      </c>
      <c r="C30" s="37">
        <v>10242</v>
      </c>
      <c r="D30" s="142">
        <v>10263</v>
      </c>
      <c r="E30" s="37">
        <f t="shared" si="1"/>
        <v>21</v>
      </c>
      <c r="F30" s="38">
        <v>62.5</v>
      </c>
      <c r="G30" s="38">
        <v>62.9</v>
      </c>
      <c r="H30" s="38">
        <f t="shared" si="0"/>
        <v>0.3999999999999986</v>
      </c>
    </row>
    <row r="31" spans="1:8" ht="12.75">
      <c r="A31" s="36">
        <v>26</v>
      </c>
      <c r="B31" s="21" t="s">
        <v>39</v>
      </c>
      <c r="C31" s="37">
        <v>7513</v>
      </c>
      <c r="D31" s="142">
        <v>7094</v>
      </c>
      <c r="E31" s="37">
        <f t="shared" si="1"/>
        <v>-419</v>
      </c>
      <c r="F31" s="38">
        <v>56</v>
      </c>
      <c r="G31" s="38">
        <v>53.7</v>
      </c>
      <c r="H31" s="38">
        <f t="shared" si="0"/>
        <v>-2.299999999999997</v>
      </c>
    </row>
    <row r="32" spans="1:8" ht="12.75">
      <c r="A32" s="36">
        <v>27</v>
      </c>
      <c r="B32" s="21" t="s">
        <v>40</v>
      </c>
      <c r="C32" s="90">
        <v>17795</v>
      </c>
      <c r="D32" s="144">
        <v>17824</v>
      </c>
      <c r="E32" s="37">
        <f t="shared" si="1"/>
        <v>29</v>
      </c>
      <c r="F32" s="38">
        <v>84.7</v>
      </c>
      <c r="G32" s="38">
        <v>84.9</v>
      </c>
      <c r="H32" s="38">
        <f t="shared" si="0"/>
        <v>0.20000000000000284</v>
      </c>
    </row>
    <row r="33" spans="1:8" ht="12.75">
      <c r="A33" s="36">
        <v>28</v>
      </c>
      <c r="B33" s="21" t="s">
        <v>41</v>
      </c>
      <c r="C33" s="37">
        <v>6291</v>
      </c>
      <c r="D33" s="142">
        <v>6078</v>
      </c>
      <c r="E33" s="37">
        <f t="shared" si="1"/>
        <v>-213</v>
      </c>
      <c r="F33" s="38">
        <v>82.8</v>
      </c>
      <c r="G33" s="38">
        <v>83.3</v>
      </c>
      <c r="H33" s="38">
        <f t="shared" si="0"/>
        <v>0.5</v>
      </c>
    </row>
    <row r="34" spans="1:8" ht="12.75">
      <c r="A34" s="36">
        <v>29</v>
      </c>
      <c r="B34" s="21" t="s">
        <v>42</v>
      </c>
      <c r="C34" s="37">
        <v>3824</v>
      </c>
      <c r="D34" s="142">
        <v>3839</v>
      </c>
      <c r="E34" s="37">
        <f t="shared" si="1"/>
        <v>15</v>
      </c>
      <c r="F34" s="38">
        <v>53.1</v>
      </c>
      <c r="G34" s="38">
        <v>53.3</v>
      </c>
      <c r="H34" s="38">
        <f t="shared" si="0"/>
        <v>0.19999999999999574</v>
      </c>
    </row>
    <row r="35" spans="1:8" ht="12.75">
      <c r="A35" s="36">
        <v>30</v>
      </c>
      <c r="B35" s="21" t="s">
        <v>43</v>
      </c>
      <c r="C35" s="37">
        <v>18442</v>
      </c>
      <c r="D35" s="142">
        <v>18156</v>
      </c>
      <c r="E35" s="37">
        <f t="shared" si="1"/>
        <v>-286</v>
      </c>
      <c r="F35" s="38">
        <v>57.1</v>
      </c>
      <c r="G35" s="38">
        <v>56.2</v>
      </c>
      <c r="H35" s="38">
        <f t="shared" si="0"/>
        <v>-0.8999999999999986</v>
      </c>
    </row>
    <row r="36" spans="1:8" ht="12.75">
      <c r="A36" s="36">
        <v>31</v>
      </c>
      <c r="B36" s="21" t="s">
        <v>44</v>
      </c>
      <c r="C36" s="37">
        <v>15563</v>
      </c>
      <c r="D36" s="142">
        <v>15698</v>
      </c>
      <c r="E36" s="37">
        <f t="shared" si="1"/>
        <v>135</v>
      </c>
      <c r="F36" s="38">
        <v>75.5</v>
      </c>
      <c r="G36" s="38">
        <v>75.8</v>
      </c>
      <c r="H36" s="38">
        <f t="shared" si="0"/>
        <v>0.29999999999999716</v>
      </c>
    </row>
    <row r="37" spans="1:8" ht="12.75">
      <c r="A37" s="36">
        <v>32</v>
      </c>
      <c r="B37" s="21" t="s">
        <v>45</v>
      </c>
      <c r="C37" s="37">
        <v>23028</v>
      </c>
      <c r="D37" s="142">
        <v>23652</v>
      </c>
      <c r="E37" s="37">
        <f t="shared" si="1"/>
        <v>624</v>
      </c>
      <c r="F37" s="38">
        <v>32.5</v>
      </c>
      <c r="G37" s="38">
        <v>32.7</v>
      </c>
      <c r="H37" s="38">
        <f t="shared" si="0"/>
        <v>0.20000000000000284</v>
      </c>
    </row>
    <row r="38" spans="1:8" ht="12.75">
      <c r="A38" s="36">
        <v>33</v>
      </c>
      <c r="B38" s="21" t="s">
        <v>46</v>
      </c>
      <c r="C38" s="37">
        <v>12686</v>
      </c>
      <c r="D38" s="142">
        <v>12964</v>
      </c>
      <c r="E38" s="37">
        <f t="shared" si="1"/>
        <v>278</v>
      </c>
      <c r="F38" s="38">
        <v>34.8</v>
      </c>
      <c r="G38" s="38">
        <v>36</v>
      </c>
      <c r="H38" s="38">
        <f t="shared" si="0"/>
        <v>1.2000000000000028</v>
      </c>
    </row>
    <row r="39" spans="1:8" ht="12.75">
      <c r="A39" s="36">
        <v>34</v>
      </c>
      <c r="B39" s="21" t="s">
        <v>47</v>
      </c>
      <c r="C39" s="37">
        <v>69765</v>
      </c>
      <c r="D39" s="142">
        <v>70793</v>
      </c>
      <c r="E39" s="37">
        <f t="shared" si="1"/>
        <v>1028</v>
      </c>
      <c r="F39" s="38">
        <v>22</v>
      </c>
      <c r="G39" s="38">
        <v>22.1</v>
      </c>
      <c r="H39" s="38">
        <f t="shared" si="0"/>
        <v>0.10000000000000142</v>
      </c>
    </row>
    <row r="40" spans="1:8" ht="12.75">
      <c r="A40" s="36">
        <v>35</v>
      </c>
      <c r="B40" s="21" t="s">
        <v>59</v>
      </c>
      <c r="C40" s="37">
        <v>1471</v>
      </c>
      <c r="D40" s="142">
        <v>1443</v>
      </c>
      <c r="E40" s="37">
        <f t="shared" si="1"/>
        <v>-28</v>
      </c>
      <c r="F40" s="38">
        <v>52.5</v>
      </c>
      <c r="G40" s="38">
        <v>51.5</v>
      </c>
      <c r="H40" s="38">
        <f t="shared" si="0"/>
        <v>-1</v>
      </c>
    </row>
    <row r="41" spans="1:8" ht="12.75">
      <c r="A41" s="36">
        <v>36</v>
      </c>
      <c r="B41" s="21" t="s">
        <v>188</v>
      </c>
      <c r="C41" s="37">
        <v>14133</v>
      </c>
      <c r="D41" s="142">
        <v>14397</v>
      </c>
      <c r="E41" s="37">
        <f>D41-C41</f>
        <v>264</v>
      </c>
      <c r="F41" s="38"/>
      <c r="G41" s="38"/>
      <c r="H41" s="38"/>
    </row>
    <row r="42" spans="1:8" ht="12.75">
      <c r="A42" s="36">
        <v>37</v>
      </c>
      <c r="B42" s="21" t="s">
        <v>191</v>
      </c>
      <c r="C42" s="37">
        <v>2909</v>
      </c>
      <c r="D42" s="142">
        <v>2174</v>
      </c>
      <c r="E42" s="37">
        <f>D42-C42</f>
        <v>-735</v>
      </c>
      <c r="F42" s="38"/>
      <c r="G42" s="38"/>
      <c r="H42" s="38"/>
    </row>
    <row r="43" spans="1:8" ht="12.75">
      <c r="A43" s="36">
        <v>38</v>
      </c>
      <c r="B43" s="21" t="s">
        <v>254</v>
      </c>
      <c r="C43" s="37">
        <v>892</v>
      </c>
      <c r="D43" s="142">
        <v>881</v>
      </c>
      <c r="E43" s="37">
        <f>D43-C43</f>
        <v>-11</v>
      </c>
      <c r="F43" s="38"/>
      <c r="G43" s="38"/>
      <c r="H43" s="38"/>
    </row>
    <row r="44" spans="1:8" ht="12.75">
      <c r="A44" s="36">
        <v>39</v>
      </c>
      <c r="B44" s="21" t="s">
        <v>247</v>
      </c>
      <c r="C44" s="37"/>
      <c r="D44" s="142">
        <v>704</v>
      </c>
      <c r="E44" s="37">
        <f>D44-C44</f>
        <v>704</v>
      </c>
      <c r="F44" s="38"/>
      <c r="G44" s="38"/>
      <c r="H44" s="38"/>
    </row>
    <row r="45" spans="1:8" ht="12.75">
      <c r="A45" s="36">
        <v>40</v>
      </c>
      <c r="B45" s="21" t="s">
        <v>49</v>
      </c>
      <c r="C45" s="37">
        <v>2761</v>
      </c>
      <c r="D45" s="142">
        <v>2710</v>
      </c>
      <c r="E45" s="37">
        <f t="shared" si="1"/>
        <v>-51</v>
      </c>
      <c r="F45" s="38">
        <v>29.7</v>
      </c>
      <c r="G45" s="38">
        <v>29.5</v>
      </c>
      <c r="H45" s="38">
        <f t="shared" si="0"/>
        <v>-0.1999999999999993</v>
      </c>
    </row>
    <row r="46" spans="1:8" ht="12.75">
      <c r="A46" s="24"/>
      <c r="B46" s="27" t="s">
        <v>50</v>
      </c>
      <c r="C46" s="40">
        <f>SUM(C6:C45)</f>
        <v>420469</v>
      </c>
      <c r="D46" s="145">
        <f>SUM(D6:D45)</f>
        <v>421952</v>
      </c>
      <c r="E46" s="40">
        <f>SUM(E6:E45)</f>
        <v>1483</v>
      </c>
      <c r="F46" s="41">
        <v>44</v>
      </c>
      <c r="G46" s="41">
        <v>44</v>
      </c>
      <c r="H46" s="41">
        <v>0</v>
      </c>
    </row>
    <row r="47" spans="1:8" ht="12.75">
      <c r="A47" s="24"/>
      <c r="B47" s="21" t="s">
        <v>51</v>
      </c>
      <c r="C47" s="37">
        <v>30339</v>
      </c>
      <c r="D47" s="142">
        <v>30019</v>
      </c>
      <c r="E47" s="37">
        <f>D47-C47</f>
        <v>-320</v>
      </c>
      <c r="F47" s="37"/>
      <c r="G47" s="38"/>
      <c r="H47" s="38"/>
    </row>
    <row r="48" spans="1:8" ht="12.75">
      <c r="A48" s="24"/>
      <c r="B48" s="21" t="s">
        <v>52</v>
      </c>
      <c r="C48" s="37">
        <v>16890</v>
      </c>
      <c r="D48" s="142">
        <v>17179</v>
      </c>
      <c r="E48" s="37">
        <f>D48-C48</f>
        <v>289</v>
      </c>
      <c r="F48" s="37"/>
      <c r="G48" s="38"/>
      <c r="H48" s="38"/>
    </row>
    <row r="49" spans="1:8" ht="12.75">
      <c r="A49" s="24"/>
      <c r="B49" s="21" t="s">
        <v>53</v>
      </c>
      <c r="C49" s="37">
        <v>1985</v>
      </c>
      <c r="D49" s="142">
        <v>1990</v>
      </c>
      <c r="E49" s="37">
        <f>D49-C49</f>
        <v>5</v>
      </c>
      <c r="F49" s="37"/>
      <c r="G49" s="38"/>
      <c r="H49" s="24"/>
    </row>
    <row r="50" spans="1:8" ht="12.75">
      <c r="A50" s="24"/>
      <c r="B50" s="27" t="s">
        <v>54</v>
      </c>
      <c r="C50" s="40">
        <f>SUM(C46:C49)</f>
        <v>469683</v>
      </c>
      <c r="D50" s="40">
        <f>SUM(D46:D49)</f>
        <v>471140</v>
      </c>
      <c r="E50" s="40">
        <f>SUM(E46:E49)</f>
        <v>1457</v>
      </c>
      <c r="F50" s="158">
        <v>49</v>
      </c>
      <c r="G50" s="41">
        <v>49.1</v>
      </c>
      <c r="H50" s="41">
        <v>0.1</v>
      </c>
    </row>
    <row r="52" ht="12.75">
      <c r="B52" s="157"/>
    </row>
  </sheetData>
  <sheetProtection/>
  <mergeCells count="4">
    <mergeCell ref="A2:H2"/>
    <mergeCell ref="A3:H3"/>
    <mergeCell ref="C4:E4"/>
    <mergeCell ref="F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50"/>
  <sheetViews>
    <sheetView zoomScalePageLayoutView="0" workbookViewId="0" topLeftCell="A13">
      <selection activeCell="D30" sqref="D30"/>
    </sheetView>
  </sheetViews>
  <sheetFormatPr defaultColWidth="9.00390625" defaultRowHeight="12.75"/>
  <cols>
    <col min="2" max="2" width="18.375" style="0" customWidth="1"/>
    <col min="7" max="7" width="11.00390625" style="0" customWidth="1"/>
  </cols>
  <sheetData>
    <row r="1" ht="12.75">
      <c r="G1" s="32" t="s">
        <v>60</v>
      </c>
    </row>
    <row r="2" spans="1:7" ht="14.25">
      <c r="A2" s="191" t="s">
        <v>185</v>
      </c>
      <c r="B2" s="192"/>
      <c r="C2" s="192"/>
      <c r="D2" s="192"/>
      <c r="E2" s="192"/>
      <c r="F2" s="192"/>
      <c r="G2" s="192"/>
    </row>
    <row r="3" spans="1:7" ht="12.75">
      <c r="A3" s="42"/>
      <c r="B3" s="43"/>
      <c r="C3" s="44"/>
      <c r="D3" s="43"/>
      <c r="E3" s="43"/>
      <c r="F3" s="165"/>
      <c r="G3" s="42"/>
    </row>
    <row r="4" spans="1:7" ht="12.75">
      <c r="A4" s="10" t="s">
        <v>2</v>
      </c>
      <c r="B4" s="7" t="s">
        <v>3</v>
      </c>
      <c r="C4" s="45" t="s">
        <v>8</v>
      </c>
      <c r="D4" s="197" t="s">
        <v>61</v>
      </c>
      <c r="E4" s="198"/>
      <c r="F4" s="199"/>
      <c r="G4" s="45" t="s">
        <v>62</v>
      </c>
    </row>
    <row r="5" spans="1:7" ht="12.75">
      <c r="A5" s="23"/>
      <c r="B5" s="23"/>
      <c r="C5" s="46"/>
      <c r="D5" s="10" t="s">
        <v>63</v>
      </c>
      <c r="E5" s="10" t="s">
        <v>246</v>
      </c>
      <c r="F5" s="36" t="s">
        <v>201</v>
      </c>
      <c r="G5" s="23"/>
    </row>
    <row r="6" spans="1:7" ht="12.75">
      <c r="A6" s="24">
        <v>1</v>
      </c>
      <c r="B6" s="30" t="s">
        <v>14</v>
      </c>
      <c r="C6" s="142">
        <v>2833</v>
      </c>
      <c r="D6" s="24">
        <v>848</v>
      </c>
      <c r="E6" s="24">
        <v>464</v>
      </c>
      <c r="F6" s="24">
        <v>220</v>
      </c>
      <c r="G6" s="38">
        <v>25.7</v>
      </c>
    </row>
    <row r="7" spans="1:7" ht="12.75">
      <c r="A7" s="24">
        <v>2</v>
      </c>
      <c r="B7" s="47" t="s">
        <v>15</v>
      </c>
      <c r="C7" s="142">
        <v>21589</v>
      </c>
      <c r="D7" s="37">
        <v>6465</v>
      </c>
      <c r="E7" s="37">
        <v>3540</v>
      </c>
      <c r="F7" s="37">
        <v>2743</v>
      </c>
      <c r="G7" s="38">
        <v>18.9</v>
      </c>
    </row>
    <row r="8" spans="1:7" ht="12.75">
      <c r="A8" s="24">
        <v>3</v>
      </c>
      <c r="B8" s="47" t="s">
        <v>16</v>
      </c>
      <c r="C8" s="142">
        <v>1188</v>
      </c>
      <c r="D8" s="24">
        <v>445</v>
      </c>
      <c r="E8" s="24">
        <v>163</v>
      </c>
      <c r="F8" s="24">
        <v>101</v>
      </c>
      <c r="G8" s="38">
        <v>37.2</v>
      </c>
    </row>
    <row r="9" spans="1:7" ht="12.75">
      <c r="A9" s="24">
        <v>4</v>
      </c>
      <c r="B9" s="47" t="s">
        <v>17</v>
      </c>
      <c r="C9" s="142">
        <v>10848</v>
      </c>
      <c r="D9" s="24">
        <v>3021</v>
      </c>
      <c r="E9" s="24">
        <v>2291</v>
      </c>
      <c r="F9" s="24">
        <v>2188</v>
      </c>
      <c r="G9" s="38">
        <v>22.5</v>
      </c>
    </row>
    <row r="10" spans="1:7" ht="12.75">
      <c r="A10" s="24">
        <v>5</v>
      </c>
      <c r="B10" s="47" t="s">
        <v>18</v>
      </c>
      <c r="C10" s="142">
        <v>1714</v>
      </c>
      <c r="D10" s="24">
        <v>527</v>
      </c>
      <c r="E10" s="37">
        <v>353</v>
      </c>
      <c r="F10" s="37">
        <v>88</v>
      </c>
      <c r="G10" s="38">
        <v>18.7</v>
      </c>
    </row>
    <row r="11" spans="1:7" ht="12.75">
      <c r="A11" s="24">
        <v>6</v>
      </c>
      <c r="B11" s="47" t="s">
        <v>19</v>
      </c>
      <c r="C11" s="142">
        <v>5619</v>
      </c>
      <c r="D11" s="24">
        <v>1834</v>
      </c>
      <c r="E11" s="24">
        <v>1417</v>
      </c>
      <c r="F11" s="24">
        <v>1044</v>
      </c>
      <c r="G11" s="38">
        <v>26</v>
      </c>
    </row>
    <row r="12" spans="1:7" ht="12.75">
      <c r="A12" s="24">
        <v>7</v>
      </c>
      <c r="B12" s="47" t="s">
        <v>20</v>
      </c>
      <c r="C12" s="142">
        <v>12581</v>
      </c>
      <c r="D12" s="24">
        <v>3632</v>
      </c>
      <c r="E12" s="24">
        <v>2961</v>
      </c>
      <c r="F12" s="24">
        <v>1498</v>
      </c>
      <c r="G12" s="38">
        <v>23.7</v>
      </c>
    </row>
    <row r="13" spans="1:7" ht="12.75">
      <c r="A13" s="24">
        <v>8</v>
      </c>
      <c r="B13" s="47" t="s">
        <v>21</v>
      </c>
      <c r="C13" s="142">
        <v>4232</v>
      </c>
      <c r="D13" s="24">
        <v>1055</v>
      </c>
      <c r="E13" s="24">
        <v>698</v>
      </c>
      <c r="F13" s="24">
        <v>476</v>
      </c>
      <c r="G13" s="38">
        <v>36.4</v>
      </c>
    </row>
    <row r="14" spans="1:7" ht="12.75">
      <c r="A14" s="24">
        <v>9</v>
      </c>
      <c r="B14" s="47" t="s">
        <v>22</v>
      </c>
      <c r="C14" s="142">
        <v>8265</v>
      </c>
      <c r="D14" s="24">
        <v>2287</v>
      </c>
      <c r="E14" s="24">
        <v>1829</v>
      </c>
      <c r="F14" s="24">
        <v>543</v>
      </c>
      <c r="G14" s="38">
        <v>23.8</v>
      </c>
    </row>
    <row r="15" spans="1:7" ht="12.75">
      <c r="A15" s="24">
        <v>10</v>
      </c>
      <c r="B15" s="47" t="s">
        <v>23</v>
      </c>
      <c r="C15" s="142">
        <v>14187</v>
      </c>
      <c r="D15" s="24">
        <v>4057</v>
      </c>
      <c r="E15" s="24">
        <v>2857</v>
      </c>
      <c r="F15" s="24">
        <v>177</v>
      </c>
      <c r="G15" s="38">
        <v>25.9</v>
      </c>
    </row>
    <row r="16" spans="1:7" ht="12.75">
      <c r="A16" s="24">
        <v>11</v>
      </c>
      <c r="B16" s="47" t="s">
        <v>24</v>
      </c>
      <c r="C16" s="142">
        <v>7879</v>
      </c>
      <c r="D16" s="24">
        <v>2282</v>
      </c>
      <c r="E16" s="24">
        <v>1227</v>
      </c>
      <c r="F16" s="24">
        <v>1064</v>
      </c>
      <c r="G16" s="38">
        <v>26.4</v>
      </c>
    </row>
    <row r="17" spans="1:7" ht="12.75">
      <c r="A17" s="24">
        <v>12</v>
      </c>
      <c r="B17" s="47" t="s">
        <v>25</v>
      </c>
      <c r="C17" s="142">
        <v>4199</v>
      </c>
      <c r="D17" s="24">
        <v>904</v>
      </c>
      <c r="E17" s="24">
        <v>541</v>
      </c>
      <c r="F17" s="24">
        <v>178</v>
      </c>
      <c r="G17" s="38">
        <v>18</v>
      </c>
    </row>
    <row r="18" spans="1:7" ht="12.75">
      <c r="A18" s="24">
        <v>13</v>
      </c>
      <c r="B18" s="47" t="s">
        <v>26</v>
      </c>
      <c r="C18" s="142">
        <v>10475</v>
      </c>
      <c r="D18" s="37">
        <v>3003</v>
      </c>
      <c r="E18" s="37">
        <v>2494</v>
      </c>
      <c r="F18" s="37">
        <v>779</v>
      </c>
      <c r="G18" s="38">
        <v>21</v>
      </c>
    </row>
    <row r="19" spans="1:7" ht="12.75">
      <c r="A19" s="24">
        <v>14</v>
      </c>
      <c r="B19" s="47" t="s">
        <v>27</v>
      </c>
      <c r="C19" s="142">
        <v>17955</v>
      </c>
      <c r="D19" s="24">
        <v>6348</v>
      </c>
      <c r="E19" s="24">
        <v>3027</v>
      </c>
      <c r="F19" s="24">
        <v>5033</v>
      </c>
      <c r="G19" s="38">
        <v>18.5</v>
      </c>
    </row>
    <row r="20" spans="1:7" ht="12.75">
      <c r="A20" s="24">
        <v>15</v>
      </c>
      <c r="B20" s="47" t="s">
        <v>28</v>
      </c>
      <c r="C20" s="142">
        <v>6129</v>
      </c>
      <c r="D20" s="24">
        <v>1962</v>
      </c>
      <c r="E20" s="24">
        <v>1321</v>
      </c>
      <c r="F20" s="24">
        <v>1025</v>
      </c>
      <c r="G20" s="38">
        <v>22.2</v>
      </c>
    </row>
    <row r="21" spans="1:7" ht="12.75">
      <c r="A21" s="24">
        <v>16</v>
      </c>
      <c r="B21" s="47" t="s">
        <v>29</v>
      </c>
      <c r="C21" s="142">
        <v>3353</v>
      </c>
      <c r="D21" s="24">
        <v>1056</v>
      </c>
      <c r="E21" s="24">
        <v>652</v>
      </c>
      <c r="F21" s="24">
        <v>413</v>
      </c>
      <c r="G21" s="38">
        <v>16.4</v>
      </c>
    </row>
    <row r="22" spans="1:7" ht="12.75">
      <c r="A22" s="24">
        <v>17</v>
      </c>
      <c r="B22" s="47" t="s">
        <v>30</v>
      </c>
      <c r="C22" s="143">
        <v>15774</v>
      </c>
      <c r="D22" s="114">
        <v>4774</v>
      </c>
      <c r="E22" s="37">
        <v>3507</v>
      </c>
      <c r="F22" s="37">
        <v>1313</v>
      </c>
      <c r="G22" s="38">
        <v>23.3</v>
      </c>
    </row>
    <row r="23" spans="1:7" ht="12.75">
      <c r="A23" s="24">
        <v>18</v>
      </c>
      <c r="B23" s="47" t="s">
        <v>31</v>
      </c>
      <c r="C23" s="142">
        <v>4100</v>
      </c>
      <c r="D23" s="24">
        <v>890</v>
      </c>
      <c r="E23" s="37">
        <v>927</v>
      </c>
      <c r="F23" s="37"/>
      <c r="G23" s="38">
        <v>22.1</v>
      </c>
    </row>
    <row r="24" spans="1:7" ht="12.75">
      <c r="A24" s="24">
        <v>19</v>
      </c>
      <c r="B24" s="47" t="s">
        <v>32</v>
      </c>
      <c r="C24" s="142">
        <v>19520</v>
      </c>
      <c r="D24" s="24">
        <v>5988</v>
      </c>
      <c r="E24" s="24">
        <v>2831</v>
      </c>
      <c r="F24" s="24">
        <v>4414</v>
      </c>
      <c r="G24" s="38">
        <v>22.6</v>
      </c>
    </row>
    <row r="25" spans="1:7" ht="12.75">
      <c r="A25" s="24">
        <v>20</v>
      </c>
      <c r="B25" s="47" t="s">
        <v>33</v>
      </c>
      <c r="C25" s="142">
        <v>6681</v>
      </c>
      <c r="D25" s="37">
        <v>1804</v>
      </c>
      <c r="E25" s="24">
        <v>1066</v>
      </c>
      <c r="F25" s="24">
        <v>1027</v>
      </c>
      <c r="G25" s="38">
        <v>15.6</v>
      </c>
    </row>
    <row r="26" spans="1:7" ht="12.75">
      <c r="A26" s="24">
        <v>21</v>
      </c>
      <c r="B26" s="47" t="s">
        <v>34</v>
      </c>
      <c r="C26" s="142">
        <v>15492</v>
      </c>
      <c r="D26" s="37">
        <v>4321</v>
      </c>
      <c r="E26" s="83">
        <v>3686</v>
      </c>
      <c r="F26" s="83">
        <v>1352</v>
      </c>
      <c r="G26" s="38">
        <v>19.8</v>
      </c>
    </row>
    <row r="27" spans="1:7" ht="12.75">
      <c r="A27" s="24">
        <v>22</v>
      </c>
      <c r="B27" s="47" t="s">
        <v>35</v>
      </c>
      <c r="C27" s="142">
        <v>2432</v>
      </c>
      <c r="D27" s="24">
        <v>891</v>
      </c>
      <c r="E27" s="24">
        <v>313</v>
      </c>
      <c r="F27" s="24">
        <v>228</v>
      </c>
      <c r="G27" s="38">
        <v>11.6</v>
      </c>
    </row>
    <row r="28" spans="1:7" ht="12.75">
      <c r="A28" s="24">
        <v>23</v>
      </c>
      <c r="B28" s="47" t="s">
        <v>36</v>
      </c>
      <c r="C28" s="142">
        <v>4468</v>
      </c>
      <c r="D28" s="24">
        <v>1197</v>
      </c>
      <c r="E28" s="24">
        <v>744</v>
      </c>
      <c r="F28" s="24">
        <v>881</v>
      </c>
      <c r="G28" s="38">
        <v>13.1</v>
      </c>
    </row>
    <row r="29" spans="1:7" ht="12.75">
      <c r="A29" s="24">
        <v>24</v>
      </c>
      <c r="B29" s="47" t="s">
        <v>37</v>
      </c>
      <c r="C29" s="142">
        <v>11769</v>
      </c>
      <c r="D29" s="24">
        <v>3303</v>
      </c>
      <c r="E29" s="24">
        <v>2040</v>
      </c>
      <c r="F29" s="24">
        <v>1045</v>
      </c>
      <c r="G29" s="38">
        <v>20.6</v>
      </c>
    </row>
    <row r="30" spans="1:7" ht="12.75">
      <c r="A30" s="24">
        <v>25</v>
      </c>
      <c r="B30" s="47" t="s">
        <v>38</v>
      </c>
      <c r="C30" s="142">
        <v>10263</v>
      </c>
      <c r="D30" s="24">
        <v>4057</v>
      </c>
      <c r="E30" s="37">
        <v>1683</v>
      </c>
      <c r="F30" s="37">
        <v>1759</v>
      </c>
      <c r="G30" s="38">
        <v>21.9</v>
      </c>
    </row>
    <row r="31" spans="1:7" ht="12.75">
      <c r="A31" s="24">
        <v>26</v>
      </c>
      <c r="B31" s="47" t="s">
        <v>39</v>
      </c>
      <c r="C31" s="142">
        <v>7094</v>
      </c>
      <c r="D31" s="24">
        <v>2300</v>
      </c>
      <c r="E31" s="24">
        <v>1602</v>
      </c>
      <c r="F31" s="24">
        <v>747</v>
      </c>
      <c r="G31" s="38">
        <v>27.7</v>
      </c>
    </row>
    <row r="32" spans="1:7" ht="12.75">
      <c r="A32" s="24">
        <v>27</v>
      </c>
      <c r="B32" s="47" t="s">
        <v>40</v>
      </c>
      <c r="C32" s="144">
        <v>17824</v>
      </c>
      <c r="D32" s="90">
        <v>5120</v>
      </c>
      <c r="E32" s="90">
        <v>2871</v>
      </c>
      <c r="F32" s="90">
        <v>3904</v>
      </c>
      <c r="G32" s="38">
        <v>26.6</v>
      </c>
    </row>
    <row r="33" spans="1:7" ht="12.75">
      <c r="A33" s="24">
        <v>28</v>
      </c>
      <c r="B33" s="47" t="s">
        <v>41</v>
      </c>
      <c r="C33" s="142">
        <v>6078</v>
      </c>
      <c r="D33" s="24">
        <v>1910</v>
      </c>
      <c r="E33" s="24">
        <v>1114</v>
      </c>
      <c r="F33" s="24">
        <v>800</v>
      </c>
      <c r="G33" s="38">
        <v>29.2</v>
      </c>
    </row>
    <row r="34" spans="1:7" ht="12.75">
      <c r="A34" s="24">
        <v>29</v>
      </c>
      <c r="B34" s="47" t="s">
        <v>42</v>
      </c>
      <c r="C34" s="142">
        <v>3839</v>
      </c>
      <c r="D34" s="24">
        <v>1256</v>
      </c>
      <c r="E34" s="24">
        <v>1203</v>
      </c>
      <c r="F34" s="24">
        <v>312</v>
      </c>
      <c r="G34" s="38">
        <v>41.1</v>
      </c>
    </row>
    <row r="35" spans="1:7" ht="12.75">
      <c r="A35" s="24">
        <v>30</v>
      </c>
      <c r="B35" s="47" t="s">
        <v>43</v>
      </c>
      <c r="C35" s="142">
        <v>18156</v>
      </c>
      <c r="D35" s="24">
        <v>5652</v>
      </c>
      <c r="E35" s="24">
        <v>3501</v>
      </c>
      <c r="F35" s="24">
        <v>3300</v>
      </c>
      <c r="G35" s="38">
        <v>24.2</v>
      </c>
    </row>
    <row r="36" spans="1:7" ht="12.75">
      <c r="A36" s="24">
        <v>31</v>
      </c>
      <c r="B36" s="47" t="s">
        <v>44</v>
      </c>
      <c r="C36" s="142">
        <v>15698</v>
      </c>
      <c r="D36" s="24">
        <v>3945</v>
      </c>
      <c r="E36" s="24">
        <v>2542</v>
      </c>
      <c r="F36" s="24">
        <v>1296</v>
      </c>
      <c r="G36" s="38">
        <v>23.3</v>
      </c>
    </row>
    <row r="37" spans="1:7" ht="12.75">
      <c r="A37" s="24">
        <v>32</v>
      </c>
      <c r="B37" s="47" t="s">
        <v>45</v>
      </c>
      <c r="C37" s="142">
        <v>23652</v>
      </c>
      <c r="D37" s="24">
        <v>9526</v>
      </c>
      <c r="E37" s="24">
        <v>4368</v>
      </c>
      <c r="F37" s="24">
        <v>1086</v>
      </c>
      <c r="G37" s="38">
        <v>22.6</v>
      </c>
    </row>
    <row r="38" spans="1:7" ht="12.75">
      <c r="A38" s="24">
        <v>33</v>
      </c>
      <c r="B38" s="47" t="s">
        <v>46</v>
      </c>
      <c r="C38" s="142">
        <v>12964</v>
      </c>
      <c r="D38" s="24">
        <v>4436</v>
      </c>
      <c r="E38" s="24">
        <v>3122</v>
      </c>
      <c r="F38" s="24">
        <v>1004</v>
      </c>
      <c r="G38" s="38">
        <v>20.4</v>
      </c>
    </row>
    <row r="39" spans="1:7" ht="12.75">
      <c r="A39" s="24">
        <v>34</v>
      </c>
      <c r="B39" s="47" t="s">
        <v>47</v>
      </c>
      <c r="C39" s="142">
        <v>70793</v>
      </c>
      <c r="D39" s="24">
        <v>26660</v>
      </c>
      <c r="E39" s="24">
        <v>14776</v>
      </c>
      <c r="F39" s="24">
        <v>6892</v>
      </c>
      <c r="G39" s="38">
        <v>19.4</v>
      </c>
    </row>
    <row r="40" spans="1:7" ht="12.75">
      <c r="A40" s="24">
        <v>35</v>
      </c>
      <c r="B40" s="47" t="s">
        <v>65</v>
      </c>
      <c r="C40" s="142">
        <v>1443</v>
      </c>
      <c r="D40" s="24">
        <v>414</v>
      </c>
      <c r="E40" s="24">
        <v>260</v>
      </c>
      <c r="F40" s="24">
        <v>359</v>
      </c>
      <c r="G40" s="38">
        <v>27</v>
      </c>
    </row>
    <row r="41" spans="1:7" ht="12.75">
      <c r="A41" s="24">
        <v>36</v>
      </c>
      <c r="B41" s="21" t="s">
        <v>188</v>
      </c>
      <c r="C41" s="142">
        <v>14397</v>
      </c>
      <c r="D41" s="24">
        <v>3438</v>
      </c>
      <c r="E41" s="24">
        <v>3661</v>
      </c>
      <c r="F41" s="24">
        <v>1771</v>
      </c>
      <c r="G41" s="38">
        <v>18.9</v>
      </c>
    </row>
    <row r="42" spans="1:7" ht="12.75">
      <c r="A42" s="24">
        <v>37</v>
      </c>
      <c r="B42" s="21" t="s">
        <v>191</v>
      </c>
      <c r="C42" s="142">
        <v>2174</v>
      </c>
      <c r="D42" s="24">
        <v>1985</v>
      </c>
      <c r="E42" s="24">
        <v>189</v>
      </c>
      <c r="F42" s="24"/>
      <c r="G42" s="38">
        <v>19.1</v>
      </c>
    </row>
    <row r="43" spans="1:7" ht="12.75">
      <c r="A43" s="24">
        <v>38</v>
      </c>
      <c r="B43" s="21" t="s">
        <v>253</v>
      </c>
      <c r="C43" s="142">
        <v>881</v>
      </c>
      <c r="D43" s="24">
        <v>387</v>
      </c>
      <c r="E43" s="24">
        <v>110</v>
      </c>
      <c r="F43" s="24"/>
      <c r="G43" s="38">
        <v>14.3</v>
      </c>
    </row>
    <row r="44" spans="1:7" ht="12.75">
      <c r="A44" s="24">
        <v>39</v>
      </c>
      <c r="B44" s="21" t="s">
        <v>247</v>
      </c>
      <c r="C44" s="142">
        <v>704</v>
      </c>
      <c r="D44" s="24">
        <v>198</v>
      </c>
      <c r="E44" s="24">
        <v>50</v>
      </c>
      <c r="F44" s="24"/>
      <c r="G44" s="38">
        <v>25.5</v>
      </c>
    </row>
    <row r="45" spans="1:7" ht="12.75">
      <c r="A45" s="24">
        <v>40</v>
      </c>
      <c r="B45" s="21" t="s">
        <v>49</v>
      </c>
      <c r="C45" s="142">
        <v>2710</v>
      </c>
      <c r="D45" s="24">
        <v>1120</v>
      </c>
      <c r="E45" s="24">
        <v>300</v>
      </c>
      <c r="F45" s="24">
        <v>63</v>
      </c>
      <c r="G45" s="38">
        <v>20.4</v>
      </c>
    </row>
    <row r="46" spans="1:7" ht="12.75">
      <c r="A46" s="24"/>
      <c r="B46" s="27" t="s">
        <v>66</v>
      </c>
      <c r="C46" s="145">
        <f>SUM(C6:C45)</f>
        <v>421952</v>
      </c>
      <c r="D46" s="28">
        <f>SUM(D6:D45)</f>
        <v>135298</v>
      </c>
      <c r="E46" s="28">
        <f>SUM(E6:E45)</f>
        <v>82301</v>
      </c>
      <c r="F46" s="28">
        <f>SUM(F6:F45)</f>
        <v>51123</v>
      </c>
      <c r="G46" s="41">
        <v>22</v>
      </c>
    </row>
    <row r="47" spans="1:7" ht="12.75">
      <c r="A47" s="24"/>
      <c r="B47" s="30" t="s">
        <v>51</v>
      </c>
      <c r="C47" s="142">
        <v>30019</v>
      </c>
      <c r="D47" s="24"/>
      <c r="E47" s="24">
        <v>12886</v>
      </c>
      <c r="F47" s="24">
        <v>3752</v>
      </c>
      <c r="G47" s="38">
        <v>22.1</v>
      </c>
    </row>
    <row r="48" spans="1:7" ht="12.75">
      <c r="A48" s="24"/>
      <c r="B48" s="30" t="s">
        <v>52</v>
      </c>
      <c r="C48" s="142">
        <v>17179</v>
      </c>
      <c r="D48" s="24">
        <v>8578</v>
      </c>
      <c r="E48" s="24">
        <v>4642</v>
      </c>
      <c r="F48" s="24">
        <v>2302</v>
      </c>
      <c r="G48" s="38">
        <v>15.9</v>
      </c>
    </row>
    <row r="49" spans="1:7" ht="12.75">
      <c r="A49" s="24"/>
      <c r="B49" s="30" t="s">
        <v>53</v>
      </c>
      <c r="C49" s="142">
        <v>1990</v>
      </c>
      <c r="D49" s="24">
        <v>40</v>
      </c>
      <c r="E49" s="24">
        <v>63</v>
      </c>
      <c r="F49" s="24">
        <v>1357</v>
      </c>
      <c r="G49" s="38">
        <v>41.6</v>
      </c>
    </row>
    <row r="50" spans="1:7" ht="12.75">
      <c r="A50" s="24"/>
      <c r="B50" s="29" t="s">
        <v>54</v>
      </c>
      <c r="C50" s="145">
        <f>SUM(C46:C49)</f>
        <v>471140</v>
      </c>
      <c r="D50" s="28">
        <f>SUM(D46:D49)</f>
        <v>143916</v>
      </c>
      <c r="E50" s="28">
        <f>SUM(E46:E49)</f>
        <v>99892</v>
      </c>
      <c r="F50" s="28">
        <f>SUM(F46:F49)</f>
        <v>58534</v>
      </c>
      <c r="G50" s="41">
        <v>21.8</v>
      </c>
    </row>
  </sheetData>
  <sheetProtection/>
  <mergeCells count="2">
    <mergeCell ref="A2:G2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45"/>
  <sheetViews>
    <sheetView zoomScalePageLayoutView="0" workbookViewId="0" topLeftCell="A7">
      <selection activeCell="C34" sqref="C34"/>
    </sheetView>
  </sheetViews>
  <sheetFormatPr defaultColWidth="9.00390625" defaultRowHeight="12.75"/>
  <cols>
    <col min="2" max="2" width="18.25390625" style="0" customWidth="1"/>
    <col min="3" max="3" width="10.125" style="0" customWidth="1"/>
    <col min="4" max="4" width="10.625" style="0" customWidth="1"/>
    <col min="5" max="5" width="12.375" style="0" customWidth="1"/>
    <col min="6" max="6" width="11.625" style="0" customWidth="1"/>
  </cols>
  <sheetData>
    <row r="1" ht="12.75">
      <c r="E1" s="32" t="s">
        <v>67</v>
      </c>
    </row>
    <row r="2" spans="1:5" ht="14.25">
      <c r="A2" s="48"/>
      <c r="B2" s="48" t="s">
        <v>186</v>
      </c>
      <c r="C2" s="48"/>
      <c r="D2" s="48"/>
      <c r="E2" s="48"/>
    </row>
    <row r="3" spans="1:6" ht="12.75">
      <c r="A3" s="49"/>
      <c r="B3" s="49"/>
      <c r="C3" s="45" t="s">
        <v>8</v>
      </c>
      <c r="D3" s="197" t="s">
        <v>61</v>
      </c>
      <c r="E3" s="200"/>
      <c r="F3" s="201"/>
    </row>
    <row r="4" spans="1:6" ht="12.75">
      <c r="A4" s="13" t="s">
        <v>2</v>
      </c>
      <c r="B4" s="6" t="s">
        <v>3</v>
      </c>
      <c r="C4" s="52" t="s">
        <v>68</v>
      </c>
      <c r="D4" s="202"/>
      <c r="E4" s="203"/>
      <c r="F4" s="204"/>
    </row>
    <row r="5" spans="1:6" ht="12.75">
      <c r="A5" s="53"/>
      <c r="B5" s="53"/>
      <c r="C5" s="52" t="s">
        <v>69</v>
      </c>
      <c r="D5" s="10"/>
      <c r="E5" s="10"/>
      <c r="F5" s="70"/>
    </row>
    <row r="6" spans="1:6" ht="12.75">
      <c r="A6" s="23"/>
      <c r="B6" s="23"/>
      <c r="C6" s="54" t="s">
        <v>70</v>
      </c>
      <c r="D6" s="19" t="s">
        <v>63</v>
      </c>
      <c r="E6" s="19" t="s">
        <v>64</v>
      </c>
      <c r="F6" s="23" t="s">
        <v>202</v>
      </c>
    </row>
    <row r="7" spans="1:6" ht="12.75">
      <c r="A7" s="36">
        <v>1</v>
      </c>
      <c r="B7" s="30" t="s">
        <v>14</v>
      </c>
      <c r="C7" s="142">
        <v>1355</v>
      </c>
      <c r="D7" s="24">
        <v>341</v>
      </c>
      <c r="E7" s="24">
        <v>187</v>
      </c>
      <c r="F7" s="24">
        <v>116</v>
      </c>
    </row>
    <row r="8" spans="1:6" ht="12.75">
      <c r="A8" s="36">
        <v>2</v>
      </c>
      <c r="B8" s="47" t="s">
        <v>15</v>
      </c>
      <c r="C8" s="142">
        <v>1487</v>
      </c>
      <c r="D8" s="24">
        <v>381</v>
      </c>
      <c r="E8" s="24">
        <v>268</v>
      </c>
      <c r="F8" s="24">
        <v>228</v>
      </c>
    </row>
    <row r="9" spans="1:6" ht="12.75">
      <c r="A9" s="36">
        <v>3</v>
      </c>
      <c r="B9" s="47" t="s">
        <v>16</v>
      </c>
      <c r="C9" s="142">
        <v>299</v>
      </c>
      <c r="D9" s="24">
        <v>115</v>
      </c>
      <c r="E9" s="24">
        <v>43</v>
      </c>
      <c r="F9" s="24">
        <v>7</v>
      </c>
    </row>
    <row r="10" spans="1:6" ht="12.75">
      <c r="A10" s="36">
        <v>4</v>
      </c>
      <c r="B10" s="47" t="s">
        <v>17</v>
      </c>
      <c r="C10" s="142">
        <v>10848</v>
      </c>
      <c r="D10" s="24">
        <v>3021</v>
      </c>
      <c r="E10" s="24">
        <v>2291</v>
      </c>
      <c r="F10" s="24">
        <v>2188</v>
      </c>
    </row>
    <row r="11" spans="1:6" ht="12.75">
      <c r="A11" s="36">
        <v>5</v>
      </c>
      <c r="B11" s="47" t="s">
        <v>18</v>
      </c>
      <c r="C11" s="142">
        <v>1714</v>
      </c>
      <c r="D11" s="24">
        <v>527</v>
      </c>
      <c r="E11" s="37">
        <v>353</v>
      </c>
      <c r="F11" s="24">
        <v>88</v>
      </c>
    </row>
    <row r="12" spans="1:6" ht="12.75">
      <c r="A12" s="36">
        <v>6</v>
      </c>
      <c r="B12" s="47" t="s">
        <v>19</v>
      </c>
      <c r="C12" s="142">
        <v>2155</v>
      </c>
      <c r="D12" s="24">
        <v>714</v>
      </c>
      <c r="E12" s="24">
        <v>525</v>
      </c>
      <c r="F12" s="24">
        <v>280</v>
      </c>
    </row>
    <row r="13" spans="1:6" ht="12.75">
      <c r="A13" s="36">
        <v>7</v>
      </c>
      <c r="B13" s="47" t="s">
        <v>20</v>
      </c>
      <c r="C13" s="142">
        <v>12581</v>
      </c>
      <c r="D13" s="24">
        <v>3632</v>
      </c>
      <c r="E13" s="24">
        <v>2961</v>
      </c>
      <c r="F13" s="24">
        <v>1498</v>
      </c>
    </row>
    <row r="14" spans="1:6" ht="12.75">
      <c r="A14" s="36">
        <v>8</v>
      </c>
      <c r="B14" s="47" t="s">
        <v>21</v>
      </c>
      <c r="C14" s="142">
        <v>1317</v>
      </c>
      <c r="D14" s="24">
        <v>328</v>
      </c>
      <c r="E14" s="24">
        <v>135</v>
      </c>
      <c r="F14" s="24">
        <v>217</v>
      </c>
    </row>
    <row r="15" spans="1:6" ht="12.75">
      <c r="A15" s="36">
        <v>9</v>
      </c>
      <c r="B15" s="47" t="s">
        <v>22</v>
      </c>
      <c r="C15" s="142">
        <v>3765</v>
      </c>
      <c r="D15" s="24">
        <v>1101</v>
      </c>
      <c r="E15" s="24">
        <v>740</v>
      </c>
      <c r="F15" s="24">
        <v>352</v>
      </c>
    </row>
    <row r="16" spans="1:6" ht="12.75">
      <c r="A16" s="36">
        <v>10</v>
      </c>
      <c r="B16" s="47" t="s">
        <v>23</v>
      </c>
      <c r="C16" s="142">
        <v>6621</v>
      </c>
      <c r="D16" s="24">
        <v>1869</v>
      </c>
      <c r="E16" s="24">
        <v>1195</v>
      </c>
      <c r="F16" s="24">
        <v>61</v>
      </c>
    </row>
    <row r="17" spans="1:6" ht="12.75">
      <c r="A17" s="36">
        <v>11</v>
      </c>
      <c r="B17" s="47" t="s">
        <v>24</v>
      </c>
      <c r="C17" s="142">
        <v>7879</v>
      </c>
      <c r="D17" s="24">
        <v>2282</v>
      </c>
      <c r="E17" s="24">
        <v>1227</v>
      </c>
      <c r="F17" s="24">
        <v>1064</v>
      </c>
    </row>
    <row r="18" spans="1:6" ht="12.75">
      <c r="A18" s="36">
        <v>12</v>
      </c>
      <c r="B18" s="47" t="s">
        <v>25</v>
      </c>
      <c r="C18" s="142">
        <v>4199</v>
      </c>
      <c r="D18" s="24">
        <v>904</v>
      </c>
      <c r="E18" s="24">
        <v>541</v>
      </c>
      <c r="F18" s="24">
        <v>178</v>
      </c>
    </row>
    <row r="19" spans="1:6" ht="12.75">
      <c r="A19" s="36">
        <v>13</v>
      </c>
      <c r="B19" s="47" t="s">
        <v>26</v>
      </c>
      <c r="C19" s="142">
        <v>5943</v>
      </c>
      <c r="D19" s="24">
        <v>1568</v>
      </c>
      <c r="E19" s="24">
        <v>1049</v>
      </c>
      <c r="F19" s="24">
        <v>440</v>
      </c>
    </row>
    <row r="20" spans="1:6" ht="12.75">
      <c r="A20" s="36">
        <v>14</v>
      </c>
      <c r="B20" s="47" t="s">
        <v>27</v>
      </c>
      <c r="C20" s="142">
        <v>2732</v>
      </c>
      <c r="D20" s="24">
        <v>973</v>
      </c>
      <c r="E20" s="24">
        <v>405</v>
      </c>
      <c r="F20" s="24">
        <v>262</v>
      </c>
    </row>
    <row r="21" spans="1:6" ht="12.75">
      <c r="A21" s="36">
        <v>15</v>
      </c>
      <c r="B21" s="47" t="s">
        <v>28</v>
      </c>
      <c r="C21" s="142">
        <v>6129</v>
      </c>
      <c r="D21" s="24">
        <v>1962</v>
      </c>
      <c r="E21" s="24">
        <v>1321</v>
      </c>
      <c r="F21" s="24">
        <v>1025</v>
      </c>
    </row>
    <row r="22" spans="1:6" ht="12.75">
      <c r="A22" s="36">
        <v>16</v>
      </c>
      <c r="B22" s="47" t="s">
        <v>29</v>
      </c>
      <c r="C22" s="142">
        <v>3353</v>
      </c>
      <c r="D22" s="24">
        <v>1056</v>
      </c>
      <c r="E22" s="24">
        <v>652</v>
      </c>
      <c r="F22" s="24">
        <v>413</v>
      </c>
    </row>
    <row r="23" spans="1:6" ht="12.75">
      <c r="A23" s="36">
        <v>17</v>
      </c>
      <c r="B23" s="47" t="s">
        <v>30</v>
      </c>
      <c r="C23" s="142">
        <v>15774</v>
      </c>
      <c r="D23" s="24">
        <v>4774</v>
      </c>
      <c r="E23" s="24">
        <v>3507</v>
      </c>
      <c r="F23" s="24">
        <v>1313</v>
      </c>
    </row>
    <row r="24" spans="1:6" ht="12.75">
      <c r="A24" s="36">
        <v>18</v>
      </c>
      <c r="B24" s="47" t="s">
        <v>31</v>
      </c>
      <c r="C24" s="142">
        <v>1009</v>
      </c>
      <c r="D24" s="24">
        <v>285</v>
      </c>
      <c r="E24" s="24">
        <v>350</v>
      </c>
      <c r="F24" s="24"/>
    </row>
    <row r="25" spans="1:6" ht="12.75">
      <c r="A25" s="36">
        <v>19</v>
      </c>
      <c r="B25" s="47" t="s">
        <v>32</v>
      </c>
      <c r="C25" s="142">
        <v>11010</v>
      </c>
      <c r="D25" s="24">
        <v>3101</v>
      </c>
      <c r="E25" s="24">
        <v>1627</v>
      </c>
      <c r="F25" s="24">
        <v>2067</v>
      </c>
    </row>
    <row r="26" spans="1:6" ht="12.75">
      <c r="A26" s="36">
        <v>20</v>
      </c>
      <c r="B26" s="47" t="s">
        <v>33</v>
      </c>
      <c r="C26" s="142">
        <v>2215</v>
      </c>
      <c r="D26" s="37">
        <v>553</v>
      </c>
      <c r="E26" s="24">
        <v>400</v>
      </c>
      <c r="F26" s="24">
        <v>208</v>
      </c>
    </row>
    <row r="27" spans="1:6" ht="12.75">
      <c r="A27" s="36">
        <v>21</v>
      </c>
      <c r="B27" s="47" t="s">
        <v>34</v>
      </c>
      <c r="C27" s="142">
        <v>8777</v>
      </c>
      <c r="D27" s="24">
        <v>2626</v>
      </c>
      <c r="E27" s="24">
        <v>1818</v>
      </c>
      <c r="F27" s="24">
        <v>855</v>
      </c>
    </row>
    <row r="28" spans="1:6" ht="12.75">
      <c r="A28" s="36">
        <v>22</v>
      </c>
      <c r="B28" s="47" t="s">
        <v>35</v>
      </c>
      <c r="C28" s="142">
        <v>2432</v>
      </c>
      <c r="D28" s="24">
        <v>891</v>
      </c>
      <c r="E28" s="24">
        <v>313</v>
      </c>
      <c r="F28" s="24">
        <v>228</v>
      </c>
    </row>
    <row r="29" spans="1:6" ht="12.75">
      <c r="A29" s="36">
        <v>23</v>
      </c>
      <c r="B29" s="47" t="s">
        <v>36</v>
      </c>
      <c r="C29" s="142">
        <v>2506</v>
      </c>
      <c r="D29" s="24">
        <v>618</v>
      </c>
      <c r="E29" s="24">
        <v>359</v>
      </c>
      <c r="F29" s="24">
        <v>367</v>
      </c>
    </row>
    <row r="30" spans="1:6" ht="12.75">
      <c r="A30" s="36">
        <v>24</v>
      </c>
      <c r="B30" s="47" t="s">
        <v>37</v>
      </c>
      <c r="C30" s="142">
        <v>11769</v>
      </c>
      <c r="D30" s="24">
        <v>3303</v>
      </c>
      <c r="E30" s="24">
        <v>2040</v>
      </c>
      <c r="F30" s="24">
        <v>1045</v>
      </c>
    </row>
    <row r="31" spans="1:6" ht="12.75">
      <c r="A31" s="36">
        <v>25</v>
      </c>
      <c r="B31" s="47" t="s">
        <v>38</v>
      </c>
      <c r="C31" s="142">
        <v>10263</v>
      </c>
      <c r="D31" s="37">
        <v>4057</v>
      </c>
      <c r="E31" s="37">
        <v>1683</v>
      </c>
      <c r="F31" s="24">
        <v>1759</v>
      </c>
    </row>
    <row r="32" spans="1:6" ht="12.75">
      <c r="A32" s="36">
        <v>26</v>
      </c>
      <c r="B32" s="47" t="s">
        <v>39</v>
      </c>
      <c r="C32" s="142">
        <v>3394</v>
      </c>
      <c r="D32" s="24">
        <v>1073</v>
      </c>
      <c r="E32" s="24">
        <v>720</v>
      </c>
      <c r="F32" s="24">
        <v>362</v>
      </c>
    </row>
    <row r="33" spans="1:6" ht="12.75">
      <c r="A33" s="36">
        <v>27</v>
      </c>
      <c r="B33" s="47" t="s">
        <v>40</v>
      </c>
      <c r="C33" s="144">
        <v>17824</v>
      </c>
      <c r="D33" s="90">
        <v>5120</v>
      </c>
      <c r="E33" s="90">
        <v>2871</v>
      </c>
      <c r="F33" s="24">
        <v>3904</v>
      </c>
    </row>
    <row r="34" spans="1:6" ht="12.75">
      <c r="A34" s="36">
        <v>28</v>
      </c>
      <c r="B34" s="47" t="s">
        <v>41</v>
      </c>
      <c r="C34" s="142">
        <v>1305</v>
      </c>
      <c r="D34" s="24">
        <v>391</v>
      </c>
      <c r="E34" s="24">
        <v>196</v>
      </c>
      <c r="F34" s="24">
        <v>59</v>
      </c>
    </row>
    <row r="35" spans="1:6" ht="12.75">
      <c r="A35" s="36">
        <v>29</v>
      </c>
      <c r="B35" s="47" t="s">
        <v>42</v>
      </c>
      <c r="C35" s="142">
        <v>2017</v>
      </c>
      <c r="D35" s="24">
        <v>604</v>
      </c>
      <c r="E35" s="24">
        <v>611</v>
      </c>
      <c r="F35" s="24">
        <v>153</v>
      </c>
    </row>
    <row r="36" spans="1:6" ht="12.75">
      <c r="A36" s="36">
        <v>30</v>
      </c>
      <c r="B36" s="47" t="s">
        <v>43</v>
      </c>
      <c r="C36" s="142">
        <v>10950</v>
      </c>
      <c r="D36" s="24">
        <v>2783</v>
      </c>
      <c r="E36" s="24">
        <v>1786</v>
      </c>
      <c r="F36" s="24">
        <v>2971</v>
      </c>
    </row>
    <row r="37" spans="1:6" ht="12.75">
      <c r="A37" s="36">
        <v>31</v>
      </c>
      <c r="B37" s="47" t="s">
        <v>44</v>
      </c>
      <c r="C37" s="142">
        <v>15698</v>
      </c>
      <c r="D37" s="24">
        <v>3945</v>
      </c>
      <c r="E37" s="24">
        <v>2542</v>
      </c>
      <c r="F37" s="24">
        <v>1296</v>
      </c>
    </row>
    <row r="38" spans="1:6" ht="12.75">
      <c r="A38" s="36">
        <v>32</v>
      </c>
      <c r="B38" s="47" t="s">
        <v>45</v>
      </c>
      <c r="C38" s="142">
        <v>773</v>
      </c>
      <c r="D38" s="24">
        <v>286</v>
      </c>
      <c r="E38" s="24">
        <v>165</v>
      </c>
      <c r="F38" s="24">
        <v>55</v>
      </c>
    </row>
    <row r="39" spans="1:6" ht="12.75">
      <c r="A39" s="36">
        <v>33</v>
      </c>
      <c r="B39" s="47" t="s">
        <v>46</v>
      </c>
      <c r="C39" s="142">
        <v>869</v>
      </c>
      <c r="D39" s="24">
        <v>260</v>
      </c>
      <c r="E39" s="24">
        <v>133</v>
      </c>
      <c r="F39" s="24">
        <v>62</v>
      </c>
    </row>
    <row r="40" spans="1:6" ht="12.75">
      <c r="A40" s="36">
        <v>34</v>
      </c>
      <c r="B40" s="47" t="s">
        <v>47</v>
      </c>
      <c r="C40" s="142">
        <v>7295</v>
      </c>
      <c r="D40" s="24">
        <v>2970</v>
      </c>
      <c r="E40" s="24">
        <v>1552</v>
      </c>
      <c r="F40" s="24"/>
    </row>
    <row r="41" spans="1:6" ht="12.75">
      <c r="A41" s="36">
        <v>35</v>
      </c>
      <c r="B41" s="47" t="s">
        <v>65</v>
      </c>
      <c r="C41" s="142">
        <v>1443</v>
      </c>
      <c r="D41" s="24">
        <v>414</v>
      </c>
      <c r="E41" s="24">
        <v>260</v>
      </c>
      <c r="F41" s="24">
        <v>359</v>
      </c>
    </row>
    <row r="42" spans="1:6" ht="12.75">
      <c r="A42" s="36">
        <v>36</v>
      </c>
      <c r="B42" s="30" t="s">
        <v>191</v>
      </c>
      <c r="C42" s="142">
        <v>2174</v>
      </c>
      <c r="D42" s="24">
        <v>1985</v>
      </c>
      <c r="E42" s="24">
        <v>189</v>
      </c>
      <c r="F42" s="24"/>
    </row>
    <row r="43" spans="1:6" ht="12.75">
      <c r="A43" s="36">
        <v>37</v>
      </c>
      <c r="B43" s="30" t="s">
        <v>253</v>
      </c>
      <c r="C43" s="142">
        <v>881</v>
      </c>
      <c r="D43" s="24">
        <v>387</v>
      </c>
      <c r="E43" s="24">
        <v>110</v>
      </c>
      <c r="F43" s="24"/>
    </row>
    <row r="44" spans="1:6" ht="12.75">
      <c r="A44" s="36">
        <v>38</v>
      </c>
      <c r="B44" s="30" t="s">
        <v>247</v>
      </c>
      <c r="C44" s="142">
        <v>704</v>
      </c>
      <c r="D44" s="24">
        <v>198</v>
      </c>
      <c r="E44" s="24">
        <v>50</v>
      </c>
      <c r="F44" s="24"/>
    </row>
    <row r="45" spans="1:6" ht="12.75">
      <c r="A45" s="24"/>
      <c r="B45" s="29" t="s">
        <v>50</v>
      </c>
      <c r="C45" s="145">
        <f>SUM(C7:C44)</f>
        <v>203459</v>
      </c>
      <c r="D45" s="28">
        <f>SUM(D7:D44)</f>
        <v>61398</v>
      </c>
      <c r="E45" s="28">
        <f>SUM(E7:E44)</f>
        <v>37175</v>
      </c>
      <c r="F45" s="28">
        <f>SUM(F7:F43)</f>
        <v>25480</v>
      </c>
    </row>
  </sheetData>
  <sheetProtection/>
  <mergeCells count="1">
    <mergeCell ref="D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50"/>
  <sheetViews>
    <sheetView zoomScalePageLayoutView="0" workbookViewId="0" topLeftCell="A10">
      <selection activeCell="E33" sqref="E33"/>
    </sheetView>
  </sheetViews>
  <sheetFormatPr defaultColWidth="9.00390625" defaultRowHeight="12.75"/>
  <cols>
    <col min="1" max="1" width="6.625" style="0" customWidth="1"/>
    <col min="2" max="2" width="17.625" style="0" customWidth="1"/>
    <col min="6" max="6" width="7.875" style="0" customWidth="1"/>
    <col min="8" max="8" width="8.25390625" style="0" customWidth="1"/>
  </cols>
  <sheetData>
    <row r="1" ht="12.75">
      <c r="G1" s="32" t="s">
        <v>71</v>
      </c>
    </row>
    <row r="2" spans="1:8" ht="15">
      <c r="A2" s="205" t="s">
        <v>72</v>
      </c>
      <c r="B2" s="206"/>
      <c r="C2" s="206"/>
      <c r="D2" s="206"/>
      <c r="E2" s="206"/>
      <c r="F2" s="206"/>
      <c r="G2" s="206"/>
      <c r="H2" s="206"/>
    </row>
    <row r="3" spans="1:8" ht="12.75">
      <c r="A3" s="7" t="s">
        <v>2</v>
      </c>
      <c r="B3" s="5" t="s">
        <v>3</v>
      </c>
      <c r="C3" s="207" t="s">
        <v>73</v>
      </c>
      <c r="D3" s="208"/>
      <c r="E3" s="190"/>
      <c r="F3" s="207" t="s">
        <v>74</v>
      </c>
      <c r="G3" s="208"/>
      <c r="H3" s="190"/>
    </row>
    <row r="4" spans="1:8" ht="12.75">
      <c r="A4" s="55"/>
      <c r="B4" s="55"/>
      <c r="C4" s="33">
        <v>2015</v>
      </c>
      <c r="D4" s="35">
        <v>2016</v>
      </c>
      <c r="E4" s="35" t="s">
        <v>58</v>
      </c>
      <c r="F4" s="35">
        <v>2015</v>
      </c>
      <c r="G4" s="35">
        <v>2016</v>
      </c>
      <c r="H4" s="35" t="s">
        <v>58</v>
      </c>
    </row>
    <row r="5" spans="1:8" ht="12.75">
      <c r="A5" s="55">
        <v>1</v>
      </c>
      <c r="B5" s="55" t="s">
        <v>14</v>
      </c>
      <c r="C5" s="37">
        <v>28849</v>
      </c>
      <c r="D5" s="37">
        <v>28953</v>
      </c>
      <c r="E5" s="46">
        <f>D5-C5</f>
        <v>104</v>
      </c>
      <c r="F5" s="56">
        <v>10.2</v>
      </c>
      <c r="G5" s="56">
        <v>10.2</v>
      </c>
      <c r="H5" s="57">
        <f aca="true" t="shared" si="0" ref="H5:H48">G5-F5</f>
        <v>0</v>
      </c>
    </row>
    <row r="6" spans="1:8" ht="12.75">
      <c r="A6" s="21">
        <v>2</v>
      </c>
      <c r="B6" s="21" t="s">
        <v>15</v>
      </c>
      <c r="C6" s="37">
        <v>185737</v>
      </c>
      <c r="D6" s="37">
        <v>191498</v>
      </c>
      <c r="E6" s="46">
        <f aca="true" t="shared" si="1" ref="E6:E48">D6-C6</f>
        <v>5761</v>
      </c>
      <c r="F6" s="56">
        <v>8.7</v>
      </c>
      <c r="G6" s="56">
        <v>8.8</v>
      </c>
      <c r="H6" s="57">
        <f t="shared" si="0"/>
        <v>0.10000000000000142</v>
      </c>
    </row>
    <row r="7" spans="1:8" ht="12.75">
      <c r="A7" s="21">
        <v>3</v>
      </c>
      <c r="B7" s="21" t="s">
        <v>16</v>
      </c>
      <c r="C7" s="37">
        <v>10251</v>
      </c>
      <c r="D7" s="37">
        <v>10198</v>
      </c>
      <c r="E7" s="46">
        <f t="shared" si="1"/>
        <v>-53</v>
      </c>
      <c r="F7" s="56">
        <v>7.8</v>
      </c>
      <c r="G7" s="56">
        <v>8.6</v>
      </c>
      <c r="H7" s="57">
        <f t="shared" si="0"/>
        <v>0.7999999999999998</v>
      </c>
    </row>
    <row r="8" spans="1:8" ht="12.75">
      <c r="A8" s="21">
        <v>4</v>
      </c>
      <c r="B8" s="21" t="s">
        <v>17</v>
      </c>
      <c r="C8" s="37">
        <v>104674</v>
      </c>
      <c r="D8" s="37">
        <v>105965</v>
      </c>
      <c r="E8" s="46">
        <f t="shared" si="1"/>
        <v>1291</v>
      </c>
      <c r="F8" s="56">
        <v>9.6</v>
      </c>
      <c r="G8" s="56">
        <v>9.8</v>
      </c>
      <c r="H8" s="57">
        <f t="shared" si="0"/>
        <v>0.20000000000000107</v>
      </c>
    </row>
    <row r="9" spans="1:8" ht="12.75">
      <c r="A9" s="21">
        <v>5</v>
      </c>
      <c r="B9" s="21" t="s">
        <v>18</v>
      </c>
      <c r="C9" s="37">
        <v>9321</v>
      </c>
      <c r="D9" s="37">
        <v>9787</v>
      </c>
      <c r="E9" s="46">
        <f t="shared" si="1"/>
        <v>466</v>
      </c>
      <c r="F9" s="56">
        <v>5.8</v>
      </c>
      <c r="G9" s="56">
        <v>5.7</v>
      </c>
      <c r="H9" s="57">
        <f t="shared" si="0"/>
        <v>-0.09999999999999964</v>
      </c>
    </row>
    <row r="10" spans="1:8" ht="12.75">
      <c r="A10" s="21">
        <v>6</v>
      </c>
      <c r="B10" s="21" t="s">
        <v>19</v>
      </c>
      <c r="C10" s="37">
        <v>52780</v>
      </c>
      <c r="D10" s="37">
        <v>57205</v>
      </c>
      <c r="E10" s="46">
        <f t="shared" si="1"/>
        <v>4425</v>
      </c>
      <c r="F10" s="56">
        <v>9.1</v>
      </c>
      <c r="G10" s="56">
        <v>10.2</v>
      </c>
      <c r="H10" s="57">
        <f t="shared" si="0"/>
        <v>1.0999999999999996</v>
      </c>
    </row>
    <row r="11" spans="1:8" ht="12.75">
      <c r="A11" s="21">
        <v>7</v>
      </c>
      <c r="B11" s="21" t="s">
        <v>20</v>
      </c>
      <c r="C11" s="37">
        <v>123017</v>
      </c>
      <c r="D11" s="37">
        <v>116627</v>
      </c>
      <c r="E11" s="46">
        <f t="shared" si="1"/>
        <v>-6390</v>
      </c>
      <c r="F11" s="56">
        <v>9.1</v>
      </c>
      <c r="G11" s="56">
        <v>9.3</v>
      </c>
      <c r="H11" s="57">
        <f t="shared" si="0"/>
        <v>0.20000000000000107</v>
      </c>
    </row>
    <row r="12" spans="1:8" ht="12.75">
      <c r="A12" s="21">
        <v>8</v>
      </c>
      <c r="B12" s="21" t="s">
        <v>21</v>
      </c>
      <c r="C12" s="37">
        <v>34298</v>
      </c>
      <c r="D12" s="37">
        <v>34717</v>
      </c>
      <c r="E12" s="46">
        <f t="shared" si="1"/>
        <v>419</v>
      </c>
      <c r="F12" s="56">
        <v>8.1</v>
      </c>
      <c r="G12" s="56">
        <v>8.2</v>
      </c>
      <c r="H12" s="57">
        <f t="shared" si="0"/>
        <v>0.09999999999999964</v>
      </c>
    </row>
    <row r="13" spans="1:8" ht="12.75">
      <c r="A13" s="21">
        <v>9</v>
      </c>
      <c r="B13" s="21" t="s">
        <v>22</v>
      </c>
      <c r="C13" s="37">
        <v>75833</v>
      </c>
      <c r="D13" s="37">
        <v>76586</v>
      </c>
      <c r="E13" s="46">
        <f t="shared" si="1"/>
        <v>753</v>
      </c>
      <c r="F13" s="56">
        <v>9.3</v>
      </c>
      <c r="G13" s="56">
        <v>9.3</v>
      </c>
      <c r="H13" s="57">
        <f t="shared" si="0"/>
        <v>0</v>
      </c>
    </row>
    <row r="14" spans="1:8" ht="12.75">
      <c r="A14" s="21">
        <v>10</v>
      </c>
      <c r="B14" s="21" t="s">
        <v>23</v>
      </c>
      <c r="C14" s="37">
        <v>142370</v>
      </c>
      <c r="D14" s="37">
        <v>144645</v>
      </c>
      <c r="E14" s="46">
        <f t="shared" si="1"/>
        <v>2275</v>
      </c>
      <c r="F14" s="56">
        <v>10.1</v>
      </c>
      <c r="G14" s="56">
        <v>10.2</v>
      </c>
      <c r="H14" s="57">
        <f t="shared" si="0"/>
        <v>0.09999999999999964</v>
      </c>
    </row>
    <row r="15" spans="1:8" ht="12.75">
      <c r="A15" s="21">
        <v>11</v>
      </c>
      <c r="B15" s="21" t="s">
        <v>24</v>
      </c>
      <c r="C15" s="37">
        <v>82462</v>
      </c>
      <c r="D15" s="37">
        <v>87192</v>
      </c>
      <c r="E15" s="46">
        <f t="shared" si="1"/>
        <v>4730</v>
      </c>
      <c r="F15" s="56">
        <v>11</v>
      </c>
      <c r="G15" s="56">
        <v>11.1</v>
      </c>
      <c r="H15" s="57">
        <f t="shared" si="0"/>
        <v>0.09999999999999964</v>
      </c>
    </row>
    <row r="16" spans="1:8" ht="12.75">
      <c r="A16" s="21">
        <v>12</v>
      </c>
      <c r="B16" s="21" t="s">
        <v>25</v>
      </c>
      <c r="C16" s="37">
        <v>25405</v>
      </c>
      <c r="D16" s="37">
        <v>28139</v>
      </c>
      <c r="E16" s="46">
        <f t="shared" si="1"/>
        <v>2734</v>
      </c>
      <c r="F16" s="56">
        <v>6.2</v>
      </c>
      <c r="G16" s="56">
        <v>6.7</v>
      </c>
      <c r="H16" s="57">
        <f t="shared" si="0"/>
        <v>0.5</v>
      </c>
    </row>
    <row r="17" spans="1:8" ht="12.75">
      <c r="A17" s="21">
        <v>13</v>
      </c>
      <c r="B17" s="21" t="s">
        <v>26</v>
      </c>
      <c r="C17" s="37">
        <v>120220</v>
      </c>
      <c r="D17" s="37">
        <v>120766</v>
      </c>
      <c r="E17" s="46">
        <f t="shared" si="1"/>
        <v>546</v>
      </c>
      <c r="F17" s="56">
        <v>11.3</v>
      </c>
      <c r="G17" s="56">
        <v>11.5</v>
      </c>
      <c r="H17" s="57">
        <f t="shared" si="0"/>
        <v>0.1999999999999993</v>
      </c>
    </row>
    <row r="18" spans="1:8" ht="12.75">
      <c r="A18" s="21">
        <v>14</v>
      </c>
      <c r="B18" s="21" t="s">
        <v>27</v>
      </c>
      <c r="C18" s="37">
        <v>132213</v>
      </c>
      <c r="D18" s="37">
        <v>130811</v>
      </c>
      <c r="E18" s="46">
        <f t="shared" si="1"/>
        <v>-1402</v>
      </c>
      <c r="F18" s="56">
        <v>7.5</v>
      </c>
      <c r="G18" s="56">
        <v>7.3</v>
      </c>
      <c r="H18" s="57">
        <f t="shared" si="0"/>
        <v>-0.20000000000000018</v>
      </c>
    </row>
    <row r="19" spans="1:8" ht="12.75">
      <c r="A19" s="21">
        <v>15</v>
      </c>
      <c r="B19" s="21" t="s">
        <v>28</v>
      </c>
      <c r="C19" s="37">
        <v>60866</v>
      </c>
      <c r="D19" s="37">
        <v>60411</v>
      </c>
      <c r="E19" s="46">
        <f t="shared" si="1"/>
        <v>-455</v>
      </c>
      <c r="F19" s="56">
        <v>9.9</v>
      </c>
      <c r="G19" s="56">
        <v>9.9</v>
      </c>
      <c r="H19" s="57">
        <f t="shared" si="0"/>
        <v>0</v>
      </c>
    </row>
    <row r="20" spans="1:8" ht="12.75">
      <c r="A20" s="21">
        <v>16</v>
      </c>
      <c r="B20" s="21" t="s">
        <v>29</v>
      </c>
      <c r="C20" s="37">
        <v>34391</v>
      </c>
      <c r="D20" s="37">
        <v>31646</v>
      </c>
      <c r="E20" s="46">
        <f t="shared" si="1"/>
        <v>-2745</v>
      </c>
      <c r="F20" s="56">
        <v>10.1</v>
      </c>
      <c r="G20" s="56">
        <v>9.4</v>
      </c>
      <c r="H20" s="57">
        <f t="shared" si="0"/>
        <v>-0.6999999999999993</v>
      </c>
    </row>
    <row r="21" spans="1:8" ht="12.75">
      <c r="A21" s="21">
        <v>17</v>
      </c>
      <c r="B21" s="21" t="s">
        <v>30</v>
      </c>
      <c r="C21" s="37">
        <v>147076</v>
      </c>
      <c r="D21" s="37">
        <v>144751</v>
      </c>
      <c r="E21" s="46">
        <f t="shared" si="1"/>
        <v>-2325</v>
      </c>
      <c r="F21" s="56">
        <v>9.4</v>
      </c>
      <c r="G21" s="56">
        <v>9.2</v>
      </c>
      <c r="H21" s="57">
        <f t="shared" si="0"/>
        <v>-0.20000000000000107</v>
      </c>
    </row>
    <row r="22" spans="1:8" ht="12.75">
      <c r="A22" s="21">
        <v>18</v>
      </c>
      <c r="B22" s="21" t="s">
        <v>31</v>
      </c>
      <c r="C22" s="37">
        <v>38050</v>
      </c>
      <c r="D22" s="37">
        <v>37602</v>
      </c>
      <c r="E22" s="46">
        <f t="shared" si="1"/>
        <v>-448</v>
      </c>
      <c r="F22" s="56">
        <v>9.5</v>
      </c>
      <c r="G22" s="56">
        <v>9.2</v>
      </c>
      <c r="H22" s="57">
        <f t="shared" si="0"/>
        <v>-0.3000000000000007</v>
      </c>
    </row>
    <row r="23" spans="1:8" ht="12.75">
      <c r="A23" s="21">
        <v>19</v>
      </c>
      <c r="B23" s="21" t="s">
        <v>32</v>
      </c>
      <c r="C23" s="37">
        <v>135163</v>
      </c>
      <c r="D23" s="37">
        <v>143635</v>
      </c>
      <c r="E23" s="46">
        <f t="shared" si="1"/>
        <v>8472</v>
      </c>
      <c r="F23" s="56">
        <v>6.8</v>
      </c>
      <c r="G23" s="56">
        <v>7.4</v>
      </c>
      <c r="H23" s="57">
        <f t="shared" si="0"/>
        <v>0.6000000000000005</v>
      </c>
    </row>
    <row r="24" spans="1:8" ht="12.75">
      <c r="A24" s="21">
        <v>20</v>
      </c>
      <c r="B24" s="21" t="s">
        <v>33</v>
      </c>
      <c r="C24" s="37">
        <v>46670</v>
      </c>
      <c r="D24" s="37">
        <v>51670</v>
      </c>
      <c r="E24" s="46">
        <f t="shared" si="1"/>
        <v>5000</v>
      </c>
      <c r="F24" s="56">
        <v>7</v>
      </c>
      <c r="G24" s="56">
        <v>7.7</v>
      </c>
      <c r="H24" s="57">
        <f t="shared" si="0"/>
        <v>0.7000000000000002</v>
      </c>
    </row>
    <row r="25" spans="1:8" ht="12.75">
      <c r="A25" s="21">
        <v>21</v>
      </c>
      <c r="B25" s="21" t="s">
        <v>34</v>
      </c>
      <c r="C25" s="114">
        <v>143525</v>
      </c>
      <c r="D25" s="114">
        <v>144203</v>
      </c>
      <c r="E25" s="46">
        <f t="shared" si="1"/>
        <v>678</v>
      </c>
      <c r="F25" s="56">
        <v>9.3</v>
      </c>
      <c r="G25" s="56">
        <v>9.3</v>
      </c>
      <c r="H25" s="57">
        <f t="shared" si="0"/>
        <v>0</v>
      </c>
    </row>
    <row r="26" spans="1:8" ht="12.75">
      <c r="A26" s="21">
        <v>22</v>
      </c>
      <c r="B26" s="21" t="s">
        <v>35</v>
      </c>
      <c r="C26" s="37">
        <v>16639</v>
      </c>
      <c r="D26" s="37">
        <v>16932</v>
      </c>
      <c r="E26" s="46">
        <f t="shared" si="1"/>
        <v>293</v>
      </c>
      <c r="F26" s="56">
        <v>6.9</v>
      </c>
      <c r="G26" s="56">
        <v>7</v>
      </c>
      <c r="H26" s="57">
        <f t="shared" si="0"/>
        <v>0.09999999999999964</v>
      </c>
    </row>
    <row r="27" spans="1:8" ht="12.75">
      <c r="A27" s="21">
        <v>23</v>
      </c>
      <c r="B27" s="21" t="s">
        <v>36</v>
      </c>
      <c r="C27" s="37">
        <v>37346</v>
      </c>
      <c r="D27" s="37">
        <v>38313</v>
      </c>
      <c r="E27" s="46">
        <f t="shared" si="1"/>
        <v>967</v>
      </c>
      <c r="F27" s="56">
        <v>9</v>
      </c>
      <c r="G27" s="56">
        <v>8.6</v>
      </c>
      <c r="H27" s="57">
        <f t="shared" si="0"/>
        <v>-0.40000000000000036</v>
      </c>
    </row>
    <row r="28" spans="1:8" ht="12.75">
      <c r="A28" s="21">
        <v>24</v>
      </c>
      <c r="B28" s="21" t="s">
        <v>37</v>
      </c>
      <c r="C28" s="37">
        <v>118890</v>
      </c>
      <c r="D28" s="37">
        <v>115228</v>
      </c>
      <c r="E28" s="46">
        <f t="shared" si="1"/>
        <v>-3662</v>
      </c>
      <c r="F28" s="56">
        <v>9.9</v>
      </c>
      <c r="G28" s="56">
        <v>9.8</v>
      </c>
      <c r="H28" s="57">
        <f t="shared" si="0"/>
        <v>-0.09999999999999964</v>
      </c>
    </row>
    <row r="29" spans="1:8" ht="12.75">
      <c r="A29" s="21">
        <v>25</v>
      </c>
      <c r="B29" s="21" t="s">
        <v>38</v>
      </c>
      <c r="C29" s="37">
        <v>92565</v>
      </c>
      <c r="D29" s="37">
        <v>90487</v>
      </c>
      <c r="E29" s="46">
        <f t="shared" si="1"/>
        <v>-2078</v>
      </c>
      <c r="F29" s="56">
        <v>9</v>
      </c>
      <c r="G29" s="56">
        <v>8.8</v>
      </c>
      <c r="H29" s="57">
        <f t="shared" si="0"/>
        <v>-0.1999999999999993</v>
      </c>
    </row>
    <row r="30" spans="1:8" ht="12.75">
      <c r="A30" s="21">
        <v>26</v>
      </c>
      <c r="B30" s="21" t="s">
        <v>39</v>
      </c>
      <c r="C30" s="37">
        <v>73093</v>
      </c>
      <c r="D30" s="37">
        <v>69121</v>
      </c>
      <c r="E30" s="46">
        <f t="shared" si="1"/>
        <v>-3972</v>
      </c>
      <c r="F30" s="56">
        <v>9.7</v>
      </c>
      <c r="G30" s="56">
        <v>9.7</v>
      </c>
      <c r="H30" s="57">
        <f t="shared" si="0"/>
        <v>0</v>
      </c>
    </row>
    <row r="31" spans="1:8" ht="12.75">
      <c r="A31" s="21">
        <v>27</v>
      </c>
      <c r="B31" s="21" t="s">
        <v>40</v>
      </c>
      <c r="C31" s="90">
        <v>199327</v>
      </c>
      <c r="D31" s="90">
        <v>201106</v>
      </c>
      <c r="E31" s="46">
        <f t="shared" si="1"/>
        <v>1779</v>
      </c>
      <c r="F31" s="56">
        <v>11.2</v>
      </c>
      <c r="G31" s="56">
        <v>11.3</v>
      </c>
      <c r="H31" s="57">
        <f t="shared" si="0"/>
        <v>0.10000000000000142</v>
      </c>
    </row>
    <row r="32" spans="1:8" ht="12.75">
      <c r="A32" s="21">
        <v>28</v>
      </c>
      <c r="B32" s="21" t="s">
        <v>41</v>
      </c>
      <c r="C32" s="37">
        <v>78114</v>
      </c>
      <c r="D32" s="37">
        <v>72062</v>
      </c>
      <c r="E32" s="46">
        <f t="shared" si="1"/>
        <v>-6052</v>
      </c>
      <c r="F32" s="56">
        <v>12.4</v>
      </c>
      <c r="G32" s="56">
        <v>11.9</v>
      </c>
      <c r="H32" s="57">
        <f t="shared" si="0"/>
        <v>-0.5</v>
      </c>
    </row>
    <row r="33" spans="1:8" ht="12.75">
      <c r="A33" s="21">
        <v>29</v>
      </c>
      <c r="B33" s="21" t="s">
        <v>42</v>
      </c>
      <c r="C33" s="37">
        <v>46435</v>
      </c>
      <c r="D33" s="37">
        <v>48189</v>
      </c>
      <c r="E33" s="46">
        <f t="shared" si="1"/>
        <v>1754</v>
      </c>
      <c r="F33" s="56">
        <v>12.1</v>
      </c>
      <c r="G33" s="56">
        <v>12.5</v>
      </c>
      <c r="H33" s="57">
        <f t="shared" si="0"/>
        <v>0.40000000000000036</v>
      </c>
    </row>
    <row r="34" spans="1:8" ht="12.75">
      <c r="A34" s="21">
        <v>30</v>
      </c>
      <c r="B34" s="21" t="s">
        <v>43</v>
      </c>
      <c r="C34" s="37">
        <v>176231</v>
      </c>
      <c r="D34" s="37">
        <v>174938</v>
      </c>
      <c r="E34" s="46">
        <f t="shared" si="1"/>
        <v>-1293</v>
      </c>
      <c r="F34" s="56">
        <v>9.5</v>
      </c>
      <c r="G34" s="56">
        <v>9.6</v>
      </c>
      <c r="H34" s="57">
        <f t="shared" si="0"/>
        <v>0.09999999999999964</v>
      </c>
    </row>
    <row r="35" spans="1:8" ht="12.75">
      <c r="A35" s="21">
        <v>31</v>
      </c>
      <c r="B35" s="21" t="s">
        <v>44</v>
      </c>
      <c r="C35" s="37">
        <v>145088</v>
      </c>
      <c r="D35" s="37">
        <v>147399</v>
      </c>
      <c r="E35" s="46">
        <f t="shared" si="1"/>
        <v>2311</v>
      </c>
      <c r="F35" s="56">
        <v>9.3</v>
      </c>
      <c r="G35" s="56">
        <v>9.4</v>
      </c>
      <c r="H35" s="57">
        <f t="shared" si="0"/>
        <v>0.09999999999999964</v>
      </c>
    </row>
    <row r="36" spans="1:8" ht="12.75">
      <c r="A36" s="21">
        <v>32</v>
      </c>
      <c r="B36" s="21" t="s">
        <v>45</v>
      </c>
      <c r="C36" s="37">
        <v>176088</v>
      </c>
      <c r="D36" s="37">
        <v>173720</v>
      </c>
      <c r="E36" s="46">
        <f t="shared" si="1"/>
        <v>-2368</v>
      </c>
      <c r="F36" s="56">
        <v>7.6</v>
      </c>
      <c r="G36" s="56">
        <v>7.3</v>
      </c>
      <c r="H36" s="57">
        <f t="shared" si="0"/>
        <v>-0.2999999999999998</v>
      </c>
    </row>
    <row r="37" spans="1:8" ht="12.75">
      <c r="A37" s="21">
        <v>33</v>
      </c>
      <c r="B37" s="21" t="s">
        <v>46</v>
      </c>
      <c r="C37" s="37">
        <v>102309</v>
      </c>
      <c r="D37" s="37">
        <v>111408</v>
      </c>
      <c r="E37" s="46">
        <f t="shared" si="1"/>
        <v>9099</v>
      </c>
      <c r="F37" s="56">
        <v>8</v>
      </c>
      <c r="G37" s="56">
        <v>8.6</v>
      </c>
      <c r="H37" s="57">
        <f t="shared" si="0"/>
        <v>0.5999999999999996</v>
      </c>
    </row>
    <row r="38" spans="1:8" ht="12.75">
      <c r="A38" s="21">
        <v>34</v>
      </c>
      <c r="B38" s="21" t="s">
        <v>47</v>
      </c>
      <c r="C38" s="37">
        <v>473765</v>
      </c>
      <c r="D38" s="37">
        <v>482550</v>
      </c>
      <c r="E38" s="46">
        <f t="shared" si="1"/>
        <v>8785</v>
      </c>
      <c r="F38" s="56">
        <v>6.8</v>
      </c>
      <c r="G38" s="56">
        <v>6.8</v>
      </c>
      <c r="H38" s="57">
        <f t="shared" si="0"/>
        <v>0</v>
      </c>
    </row>
    <row r="39" spans="1:8" ht="12.75">
      <c r="A39" s="21">
        <v>35</v>
      </c>
      <c r="B39" s="21" t="s">
        <v>59</v>
      </c>
      <c r="C39" s="37">
        <v>16987</v>
      </c>
      <c r="D39" s="37">
        <v>16719</v>
      </c>
      <c r="E39" s="46">
        <f t="shared" si="1"/>
        <v>-268</v>
      </c>
      <c r="F39" s="56">
        <v>11.5</v>
      </c>
      <c r="G39" s="56">
        <v>11.6</v>
      </c>
      <c r="H39" s="57">
        <f t="shared" si="0"/>
        <v>0.09999999999999964</v>
      </c>
    </row>
    <row r="40" spans="1:8" ht="12.75">
      <c r="A40" s="21">
        <v>36</v>
      </c>
      <c r="B40" s="21" t="s">
        <v>188</v>
      </c>
      <c r="C40" s="142">
        <v>89762</v>
      </c>
      <c r="D40" s="37">
        <v>92609</v>
      </c>
      <c r="E40" s="46">
        <f t="shared" si="1"/>
        <v>2847</v>
      </c>
      <c r="F40" s="56">
        <v>6.4</v>
      </c>
      <c r="G40" s="56">
        <v>6.4</v>
      </c>
      <c r="H40" s="57">
        <f t="shared" si="0"/>
        <v>0</v>
      </c>
    </row>
    <row r="41" spans="1:8" ht="12.75">
      <c r="A41" s="21">
        <v>37</v>
      </c>
      <c r="B41" s="21" t="s">
        <v>191</v>
      </c>
      <c r="C41" s="37">
        <v>33263</v>
      </c>
      <c r="D41" s="37">
        <v>31772</v>
      </c>
      <c r="E41" s="46">
        <f t="shared" si="1"/>
        <v>-1491</v>
      </c>
      <c r="F41" s="56">
        <v>11.4</v>
      </c>
      <c r="G41" s="56">
        <v>14.6</v>
      </c>
      <c r="H41" s="57">
        <f t="shared" si="0"/>
        <v>3.1999999999999993</v>
      </c>
    </row>
    <row r="42" spans="1:8" ht="12.75">
      <c r="A42" s="21">
        <v>38</v>
      </c>
      <c r="B42" s="21" t="s">
        <v>254</v>
      </c>
      <c r="C42" s="37">
        <v>6110</v>
      </c>
      <c r="D42" s="37">
        <v>5880</v>
      </c>
      <c r="E42" s="46">
        <f t="shared" si="1"/>
        <v>-230</v>
      </c>
      <c r="F42" s="56">
        <v>6.8</v>
      </c>
      <c r="G42" s="56">
        <v>6.7</v>
      </c>
      <c r="H42" s="57">
        <f t="shared" si="0"/>
        <v>-0.09999999999999964</v>
      </c>
    </row>
    <row r="43" spans="1:8" ht="12.75">
      <c r="A43" s="21">
        <v>39</v>
      </c>
      <c r="B43" s="21" t="s">
        <v>247</v>
      </c>
      <c r="C43" s="37"/>
      <c r="D43" s="37">
        <v>5910</v>
      </c>
      <c r="E43" s="46"/>
      <c r="F43" s="56"/>
      <c r="G43" s="56">
        <v>8.4</v>
      </c>
      <c r="H43" s="57"/>
    </row>
    <row r="44" spans="1:8" ht="12.75">
      <c r="A44" s="39">
        <v>40</v>
      </c>
      <c r="B44" s="21" t="s">
        <v>49</v>
      </c>
      <c r="C44" s="37">
        <v>20449</v>
      </c>
      <c r="D44" s="37">
        <v>20400</v>
      </c>
      <c r="E44" s="46">
        <f t="shared" si="1"/>
        <v>-49</v>
      </c>
      <c r="F44" s="56">
        <v>7.4</v>
      </c>
      <c r="G44" s="56">
        <v>7.5</v>
      </c>
      <c r="H44" s="57">
        <f t="shared" si="0"/>
        <v>0.09999999999999964</v>
      </c>
    </row>
    <row r="45" spans="1:8" ht="12.75">
      <c r="A45" s="58"/>
      <c r="B45" s="16" t="s">
        <v>50</v>
      </c>
      <c r="C45" s="40">
        <f>SUM(C5:C44)</f>
        <v>3635632</v>
      </c>
      <c r="D45" s="40">
        <f>SUM(D5:D44)</f>
        <v>3671750</v>
      </c>
      <c r="E45" s="122">
        <f t="shared" si="1"/>
        <v>36118</v>
      </c>
      <c r="F45" s="120">
        <v>8.6</v>
      </c>
      <c r="G45" s="120">
        <v>8.7</v>
      </c>
      <c r="H45" s="121">
        <f t="shared" si="0"/>
        <v>0.09999999999999964</v>
      </c>
    </row>
    <row r="46" spans="1:8" ht="12.75">
      <c r="A46" s="59"/>
      <c r="B46" s="30" t="s">
        <v>51</v>
      </c>
      <c r="C46" s="37">
        <v>165096</v>
      </c>
      <c r="D46" s="37">
        <v>162198</v>
      </c>
      <c r="E46" s="46">
        <f t="shared" si="1"/>
        <v>-2898</v>
      </c>
      <c r="F46" s="56">
        <v>6</v>
      </c>
      <c r="G46" s="56">
        <v>5.4</v>
      </c>
      <c r="H46" s="57">
        <f t="shared" si="0"/>
        <v>-0.5999999999999996</v>
      </c>
    </row>
    <row r="47" spans="1:8" ht="12.75">
      <c r="A47" s="59"/>
      <c r="B47" s="30" t="s">
        <v>52</v>
      </c>
      <c r="C47" s="37">
        <v>112300</v>
      </c>
      <c r="D47" s="37">
        <v>106703</v>
      </c>
      <c r="E47" s="46">
        <f t="shared" si="1"/>
        <v>-5597</v>
      </c>
      <c r="F47" s="56">
        <v>6.6</v>
      </c>
      <c r="G47" s="56">
        <v>6.2</v>
      </c>
      <c r="H47" s="57">
        <f t="shared" si="0"/>
        <v>-0.39999999999999947</v>
      </c>
    </row>
    <row r="48" spans="1:8" ht="12.75">
      <c r="A48" s="59"/>
      <c r="B48" s="30" t="s">
        <v>53</v>
      </c>
      <c r="C48" s="37">
        <v>6551</v>
      </c>
      <c r="D48" s="37">
        <v>11844</v>
      </c>
      <c r="E48" s="46">
        <f t="shared" si="1"/>
        <v>5293</v>
      </c>
      <c r="F48" s="56">
        <v>3.3</v>
      </c>
      <c r="G48" s="56">
        <v>5.9</v>
      </c>
      <c r="H48" s="57">
        <f t="shared" si="0"/>
        <v>2.6000000000000005</v>
      </c>
    </row>
    <row r="49" spans="1:8" ht="12.75">
      <c r="A49" s="59"/>
      <c r="B49" s="29" t="s">
        <v>54</v>
      </c>
      <c r="C49" s="40">
        <f>SUM(C45:C48)</f>
        <v>3919579</v>
      </c>
      <c r="D49" s="40">
        <f>SUM(D45:D48)</f>
        <v>3952495</v>
      </c>
      <c r="E49" s="40">
        <f>SUM(E45:E48)</f>
        <v>32916</v>
      </c>
      <c r="F49" s="120">
        <v>8.4</v>
      </c>
      <c r="G49" s="120">
        <v>8.4</v>
      </c>
      <c r="H49" s="121">
        <v>0</v>
      </c>
    </row>
    <row r="50" ht="12.75">
      <c r="H50" s="139"/>
    </row>
  </sheetData>
  <sheetProtection/>
  <mergeCells count="3">
    <mergeCell ref="A2:H2"/>
    <mergeCell ref="C3:E3"/>
    <mergeCell ref="F3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F49"/>
  <sheetViews>
    <sheetView zoomScalePageLayoutView="0" workbookViewId="0" topLeftCell="A10">
      <selection activeCell="D35" sqref="D35"/>
    </sheetView>
  </sheetViews>
  <sheetFormatPr defaultColWidth="9.00390625" defaultRowHeight="12.75"/>
  <cols>
    <col min="1" max="1" width="7.00390625" style="0" customWidth="1"/>
    <col min="2" max="2" width="18.25390625" style="0" customWidth="1"/>
    <col min="3" max="3" width="11.625" style="0" customWidth="1"/>
    <col min="5" max="5" width="9.25390625" style="0" customWidth="1"/>
    <col min="6" max="6" width="13.125" style="0" customWidth="1"/>
  </cols>
  <sheetData>
    <row r="1" ht="12.75">
      <c r="F1" s="1" t="s">
        <v>75</v>
      </c>
    </row>
    <row r="2" spans="1:6" ht="14.25">
      <c r="A2" s="209" t="s">
        <v>76</v>
      </c>
      <c r="B2" s="209"/>
      <c r="C2" s="209"/>
      <c r="D2" s="209"/>
      <c r="E2" s="209"/>
      <c r="F2" s="209"/>
    </row>
    <row r="3" spans="1:6" ht="12.75">
      <c r="A3" s="5"/>
      <c r="B3" s="61"/>
      <c r="C3" s="5" t="s">
        <v>77</v>
      </c>
      <c r="D3" s="62" t="s">
        <v>78</v>
      </c>
      <c r="E3" s="5" t="s">
        <v>79</v>
      </c>
      <c r="F3" s="62" t="s">
        <v>80</v>
      </c>
    </row>
    <row r="4" spans="1:6" ht="12.75">
      <c r="A4" s="17" t="s">
        <v>2</v>
      </c>
      <c r="B4" s="17" t="s">
        <v>3</v>
      </c>
      <c r="C4" s="63">
        <v>42370</v>
      </c>
      <c r="D4" s="18" t="s">
        <v>81</v>
      </c>
      <c r="E4" s="18" t="s">
        <v>82</v>
      </c>
      <c r="F4" s="63">
        <v>42736</v>
      </c>
    </row>
    <row r="5" spans="1:6" ht="12.75">
      <c r="A5" s="103">
        <v>1</v>
      </c>
      <c r="B5" s="65" t="s">
        <v>14</v>
      </c>
      <c r="C5" s="22">
        <v>90807</v>
      </c>
      <c r="D5" s="20">
        <v>3058</v>
      </c>
      <c r="E5" s="20">
        <v>4767</v>
      </c>
      <c r="F5" s="55">
        <f>C5+D5-E5</f>
        <v>89098</v>
      </c>
    </row>
    <row r="6" spans="1:6" ht="12.75">
      <c r="A6" s="103">
        <v>2</v>
      </c>
      <c r="B6" s="65" t="s">
        <v>15</v>
      </c>
      <c r="C6" s="22">
        <v>191995</v>
      </c>
      <c r="D6" s="22">
        <v>11480</v>
      </c>
      <c r="E6" s="22">
        <v>11322</v>
      </c>
      <c r="F6" s="55">
        <f aca="true" t="shared" si="0" ref="F6:F43">C6+D6-E6</f>
        <v>192153</v>
      </c>
    </row>
    <row r="7" spans="1:6" ht="12.75">
      <c r="A7" s="103">
        <v>3</v>
      </c>
      <c r="B7" s="65" t="s">
        <v>16</v>
      </c>
      <c r="C7" s="22">
        <v>71557</v>
      </c>
      <c r="D7" s="22">
        <v>1680</v>
      </c>
      <c r="E7" s="22">
        <v>132</v>
      </c>
      <c r="F7" s="55">
        <f t="shared" si="0"/>
        <v>73105</v>
      </c>
    </row>
    <row r="8" spans="1:6" ht="12.75">
      <c r="A8" s="103">
        <v>4</v>
      </c>
      <c r="B8" s="65" t="s">
        <v>17</v>
      </c>
      <c r="C8" s="22">
        <v>188822</v>
      </c>
      <c r="D8" s="22">
        <v>16437</v>
      </c>
      <c r="E8" s="22">
        <v>14636</v>
      </c>
      <c r="F8" s="55">
        <f t="shared" si="0"/>
        <v>190623</v>
      </c>
    </row>
    <row r="9" spans="1:6" ht="12.75">
      <c r="A9" s="103">
        <v>5</v>
      </c>
      <c r="B9" s="65" t="s">
        <v>18</v>
      </c>
      <c r="C9" s="22">
        <v>20950</v>
      </c>
      <c r="D9" s="22">
        <v>1684</v>
      </c>
      <c r="E9" s="22">
        <v>300</v>
      </c>
      <c r="F9" s="55">
        <f t="shared" si="0"/>
        <v>22334</v>
      </c>
    </row>
    <row r="10" spans="1:6" ht="12.75">
      <c r="A10" s="103">
        <v>6</v>
      </c>
      <c r="B10" s="65" t="s">
        <v>19</v>
      </c>
      <c r="C10" s="22">
        <v>142494</v>
      </c>
      <c r="D10" s="22">
        <v>1522</v>
      </c>
      <c r="E10" s="22">
        <v>698</v>
      </c>
      <c r="F10" s="55">
        <f t="shared" si="0"/>
        <v>143318</v>
      </c>
    </row>
    <row r="11" spans="1:6" ht="12.75">
      <c r="A11" s="103">
        <v>7</v>
      </c>
      <c r="B11" s="65" t="s">
        <v>20</v>
      </c>
      <c r="C11" s="22">
        <v>212158</v>
      </c>
      <c r="D11" s="22">
        <v>3291</v>
      </c>
      <c r="E11" s="22">
        <v>1606</v>
      </c>
      <c r="F11" s="181">
        <f t="shared" si="0"/>
        <v>213843</v>
      </c>
    </row>
    <row r="12" spans="1:6" ht="12.75">
      <c r="A12" s="103">
        <v>8</v>
      </c>
      <c r="B12" s="65" t="s">
        <v>21</v>
      </c>
      <c r="C12" s="22">
        <v>105441</v>
      </c>
      <c r="D12" s="22">
        <v>4004</v>
      </c>
      <c r="E12" s="22">
        <v>2565</v>
      </c>
      <c r="F12" s="55">
        <f t="shared" si="0"/>
        <v>106880</v>
      </c>
    </row>
    <row r="13" spans="1:6" ht="12.75">
      <c r="A13" s="103">
        <v>9</v>
      </c>
      <c r="B13" s="65" t="s">
        <v>22</v>
      </c>
      <c r="C13" s="22">
        <v>191513</v>
      </c>
      <c r="D13" s="22">
        <v>9514</v>
      </c>
      <c r="E13" s="22">
        <v>3487</v>
      </c>
      <c r="F13" s="55">
        <f t="shared" si="0"/>
        <v>197540</v>
      </c>
    </row>
    <row r="14" spans="1:6" ht="12.75">
      <c r="A14" s="103">
        <v>10</v>
      </c>
      <c r="B14" s="65" t="s">
        <v>23</v>
      </c>
      <c r="C14" s="22">
        <v>277179</v>
      </c>
      <c r="D14" s="22">
        <v>6730</v>
      </c>
      <c r="E14" s="22">
        <v>12748</v>
      </c>
      <c r="F14" s="55">
        <f t="shared" si="0"/>
        <v>271161</v>
      </c>
    </row>
    <row r="15" spans="1:6" ht="12.75">
      <c r="A15" s="103">
        <v>11</v>
      </c>
      <c r="B15" s="65" t="s">
        <v>24</v>
      </c>
      <c r="C15" s="22">
        <v>117265</v>
      </c>
      <c r="D15" s="22">
        <v>4524</v>
      </c>
      <c r="E15" s="22">
        <v>4082</v>
      </c>
      <c r="F15" s="55">
        <f t="shared" si="0"/>
        <v>117707</v>
      </c>
    </row>
    <row r="16" spans="1:6" ht="12.75">
      <c r="A16" s="103">
        <v>12</v>
      </c>
      <c r="B16" s="65" t="s">
        <v>25</v>
      </c>
      <c r="C16" s="22">
        <v>44182</v>
      </c>
      <c r="D16" s="22">
        <v>4112</v>
      </c>
      <c r="E16" s="22">
        <v>650</v>
      </c>
      <c r="F16" s="55">
        <f t="shared" si="0"/>
        <v>47644</v>
      </c>
    </row>
    <row r="17" spans="1:6" ht="12.75">
      <c r="A17" s="103">
        <v>13</v>
      </c>
      <c r="B17" s="65" t="s">
        <v>26</v>
      </c>
      <c r="C17" s="22">
        <v>195160</v>
      </c>
      <c r="D17" s="22">
        <v>7170</v>
      </c>
      <c r="E17" s="22">
        <v>5717</v>
      </c>
      <c r="F17" s="55">
        <f t="shared" si="0"/>
        <v>196613</v>
      </c>
    </row>
    <row r="18" spans="1:6" ht="12.75">
      <c r="A18" s="103">
        <v>14</v>
      </c>
      <c r="B18" s="65" t="s">
        <v>27</v>
      </c>
      <c r="C18" s="22">
        <v>179218</v>
      </c>
      <c r="D18" s="22">
        <v>15897</v>
      </c>
      <c r="E18" s="22">
        <v>13873</v>
      </c>
      <c r="F18" s="55">
        <f t="shared" si="0"/>
        <v>181242</v>
      </c>
    </row>
    <row r="19" spans="1:6" ht="12.75">
      <c r="A19" s="103">
        <v>15</v>
      </c>
      <c r="B19" s="65" t="s">
        <v>83</v>
      </c>
      <c r="C19" s="22">
        <v>101325</v>
      </c>
      <c r="D19" s="22">
        <v>1689</v>
      </c>
      <c r="E19" s="22">
        <v>1469</v>
      </c>
      <c r="F19" s="55">
        <f t="shared" si="0"/>
        <v>101545</v>
      </c>
    </row>
    <row r="20" spans="1:6" ht="12.75">
      <c r="A20" s="103">
        <v>16</v>
      </c>
      <c r="B20" s="65" t="s">
        <v>29</v>
      </c>
      <c r="C20" s="22">
        <v>89421</v>
      </c>
      <c r="D20" s="22">
        <v>1310</v>
      </c>
      <c r="E20" s="22">
        <v>2055</v>
      </c>
      <c r="F20" s="55">
        <f t="shared" si="0"/>
        <v>88676</v>
      </c>
    </row>
    <row r="21" spans="1:6" ht="12.75">
      <c r="A21" s="103">
        <v>17</v>
      </c>
      <c r="B21" s="65" t="s">
        <v>30</v>
      </c>
      <c r="C21" s="22">
        <v>215754</v>
      </c>
      <c r="D21" s="22">
        <v>11602</v>
      </c>
      <c r="E21" s="22">
        <v>9864</v>
      </c>
      <c r="F21" s="55">
        <f t="shared" si="0"/>
        <v>217492</v>
      </c>
    </row>
    <row r="22" spans="1:6" ht="12.75">
      <c r="A22" s="103">
        <v>18</v>
      </c>
      <c r="B22" s="65" t="s">
        <v>31</v>
      </c>
      <c r="C22" s="22">
        <v>100114</v>
      </c>
      <c r="D22" s="22">
        <v>3811</v>
      </c>
      <c r="E22" s="22">
        <v>2935</v>
      </c>
      <c r="F22" s="55">
        <f t="shared" si="0"/>
        <v>100990</v>
      </c>
    </row>
    <row r="23" spans="1:6" ht="12.75">
      <c r="A23" s="103">
        <v>19</v>
      </c>
      <c r="B23" s="65" t="s">
        <v>32</v>
      </c>
      <c r="C23" s="22">
        <v>309204</v>
      </c>
      <c r="D23" s="22">
        <v>7954</v>
      </c>
      <c r="E23" s="22">
        <v>5498</v>
      </c>
      <c r="F23" s="55">
        <f t="shared" si="0"/>
        <v>311660</v>
      </c>
    </row>
    <row r="24" spans="1:6" ht="12.75">
      <c r="A24" s="103">
        <v>20</v>
      </c>
      <c r="B24" s="65" t="s">
        <v>33</v>
      </c>
      <c r="C24" s="22">
        <v>123833</v>
      </c>
      <c r="D24" s="22">
        <v>1479</v>
      </c>
      <c r="E24" s="22">
        <v>10358</v>
      </c>
      <c r="F24" s="55">
        <f t="shared" si="0"/>
        <v>114954</v>
      </c>
    </row>
    <row r="25" spans="1:6" ht="12.75">
      <c r="A25" s="103">
        <v>21</v>
      </c>
      <c r="B25" s="65" t="s">
        <v>34</v>
      </c>
      <c r="C25" s="22">
        <v>266326</v>
      </c>
      <c r="D25" s="22">
        <v>13381</v>
      </c>
      <c r="E25" s="22">
        <v>21710</v>
      </c>
      <c r="F25" s="55">
        <f t="shared" si="0"/>
        <v>257997</v>
      </c>
    </row>
    <row r="26" spans="1:6" ht="12.75">
      <c r="A26" s="103">
        <v>22</v>
      </c>
      <c r="B26" s="65" t="s">
        <v>35</v>
      </c>
      <c r="C26" s="22">
        <v>88470</v>
      </c>
      <c r="D26" s="22">
        <v>2142</v>
      </c>
      <c r="E26" s="22">
        <v>1846</v>
      </c>
      <c r="F26" s="55">
        <f t="shared" si="0"/>
        <v>88766</v>
      </c>
    </row>
    <row r="27" spans="1:6" ht="12.75">
      <c r="A27" s="103">
        <v>23</v>
      </c>
      <c r="B27" s="65" t="s">
        <v>36</v>
      </c>
      <c r="C27" s="22">
        <v>114676</v>
      </c>
      <c r="D27" s="22">
        <v>5054</v>
      </c>
      <c r="E27" s="22">
        <v>2405</v>
      </c>
      <c r="F27" s="55">
        <f t="shared" si="0"/>
        <v>117325</v>
      </c>
    </row>
    <row r="28" spans="1:6" ht="12.75">
      <c r="A28" s="103">
        <v>24</v>
      </c>
      <c r="B28" s="65" t="s">
        <v>37</v>
      </c>
      <c r="C28" s="22">
        <v>186325</v>
      </c>
      <c r="D28" s="22">
        <v>8671</v>
      </c>
      <c r="E28" s="22">
        <v>3085</v>
      </c>
      <c r="F28" s="55">
        <f t="shared" si="0"/>
        <v>191911</v>
      </c>
    </row>
    <row r="29" spans="1:6" ht="12.75">
      <c r="A29" s="103">
        <v>25</v>
      </c>
      <c r="B29" s="65" t="s">
        <v>38</v>
      </c>
      <c r="C29" s="22">
        <v>209571</v>
      </c>
      <c r="D29" s="22">
        <v>8835</v>
      </c>
      <c r="E29" s="22">
        <v>20131</v>
      </c>
      <c r="F29" s="55">
        <f t="shared" si="0"/>
        <v>198275</v>
      </c>
    </row>
    <row r="30" spans="1:6" ht="12.75">
      <c r="A30" s="103">
        <v>26</v>
      </c>
      <c r="B30" s="65" t="s">
        <v>39</v>
      </c>
      <c r="C30" s="22">
        <v>170088</v>
      </c>
      <c r="D30" s="22">
        <v>10602</v>
      </c>
      <c r="E30" s="22">
        <v>7694</v>
      </c>
      <c r="F30" s="55">
        <f t="shared" si="0"/>
        <v>172996</v>
      </c>
    </row>
    <row r="31" spans="1:6" ht="12.75">
      <c r="A31" s="103">
        <v>27</v>
      </c>
      <c r="B31" s="65" t="s">
        <v>40</v>
      </c>
      <c r="C31" s="22">
        <v>383653</v>
      </c>
      <c r="D31" s="22">
        <v>31917</v>
      </c>
      <c r="E31" s="22">
        <v>23696</v>
      </c>
      <c r="F31" s="55">
        <f t="shared" si="0"/>
        <v>391874</v>
      </c>
    </row>
    <row r="32" spans="1:6" ht="12.75">
      <c r="A32" s="103">
        <v>28</v>
      </c>
      <c r="B32" s="65" t="s">
        <v>41</v>
      </c>
      <c r="C32" s="22">
        <v>127224</v>
      </c>
      <c r="D32" s="22">
        <v>6425</v>
      </c>
      <c r="E32" s="22">
        <v>5146</v>
      </c>
      <c r="F32" s="55">
        <f t="shared" si="0"/>
        <v>128503</v>
      </c>
    </row>
    <row r="33" spans="1:6" ht="12.75">
      <c r="A33" s="103">
        <v>29</v>
      </c>
      <c r="B33" s="65" t="s">
        <v>42</v>
      </c>
      <c r="C33" s="22">
        <v>163993</v>
      </c>
      <c r="D33" s="22">
        <v>1703</v>
      </c>
      <c r="E33" s="22">
        <v>178</v>
      </c>
      <c r="F33" s="55">
        <f t="shared" si="0"/>
        <v>165518</v>
      </c>
    </row>
    <row r="34" spans="1:6" ht="12.75">
      <c r="A34" s="103">
        <v>30</v>
      </c>
      <c r="B34" s="65" t="s">
        <v>43</v>
      </c>
      <c r="C34" s="22">
        <v>347974</v>
      </c>
      <c r="D34" s="22">
        <v>13544</v>
      </c>
      <c r="E34" s="22">
        <v>14514</v>
      </c>
      <c r="F34" s="55">
        <f t="shared" si="0"/>
        <v>347004</v>
      </c>
    </row>
    <row r="35" spans="1:6" ht="12.75">
      <c r="A35" s="103">
        <v>31</v>
      </c>
      <c r="B35" s="65" t="s">
        <v>44</v>
      </c>
      <c r="C35" s="22">
        <v>265660</v>
      </c>
      <c r="D35" s="22">
        <v>8238</v>
      </c>
      <c r="E35" s="22">
        <v>7354</v>
      </c>
      <c r="F35" s="55">
        <f t="shared" si="0"/>
        <v>266544</v>
      </c>
    </row>
    <row r="36" spans="1:6" ht="12.75">
      <c r="A36" s="103">
        <v>32</v>
      </c>
      <c r="B36" s="65" t="s">
        <v>45</v>
      </c>
      <c r="C36" s="22">
        <v>246244</v>
      </c>
      <c r="D36" s="22">
        <v>22270</v>
      </c>
      <c r="E36" s="22">
        <v>22812</v>
      </c>
      <c r="F36" s="55">
        <f t="shared" si="0"/>
        <v>245702</v>
      </c>
    </row>
    <row r="37" spans="1:6" ht="12.75">
      <c r="A37" s="103">
        <v>33</v>
      </c>
      <c r="B37" s="65" t="s">
        <v>46</v>
      </c>
      <c r="C37" s="22">
        <v>142500</v>
      </c>
      <c r="D37" s="22">
        <v>5921</v>
      </c>
      <c r="E37" s="22">
        <v>6376</v>
      </c>
      <c r="F37" s="55">
        <f t="shared" si="0"/>
        <v>142045</v>
      </c>
    </row>
    <row r="38" spans="1:6" ht="12.75">
      <c r="A38" s="103">
        <v>34</v>
      </c>
      <c r="B38" s="65" t="s">
        <v>47</v>
      </c>
      <c r="C38" s="22">
        <v>439233</v>
      </c>
      <c r="D38" s="22">
        <v>30995</v>
      </c>
      <c r="E38" s="22">
        <v>32016</v>
      </c>
      <c r="F38" s="55">
        <f t="shared" si="0"/>
        <v>438212</v>
      </c>
    </row>
    <row r="39" spans="1:6" ht="12.75">
      <c r="A39" s="103">
        <v>35</v>
      </c>
      <c r="B39" s="67" t="s">
        <v>65</v>
      </c>
      <c r="C39" s="22">
        <v>40606</v>
      </c>
      <c r="D39" s="22">
        <v>652</v>
      </c>
      <c r="E39" s="22">
        <v>629</v>
      </c>
      <c r="F39" s="55">
        <f t="shared" si="0"/>
        <v>40629</v>
      </c>
    </row>
    <row r="40" spans="1:6" ht="12.75">
      <c r="A40" s="103">
        <v>36</v>
      </c>
      <c r="B40" s="21" t="s">
        <v>188</v>
      </c>
      <c r="C40" s="22">
        <v>125197</v>
      </c>
      <c r="D40" s="22">
        <v>4324</v>
      </c>
      <c r="E40" s="22">
        <v>2648</v>
      </c>
      <c r="F40" s="55">
        <f t="shared" si="0"/>
        <v>126873</v>
      </c>
    </row>
    <row r="41" spans="1:6" ht="12.75">
      <c r="A41" s="103">
        <v>37</v>
      </c>
      <c r="B41" s="21" t="s">
        <v>191</v>
      </c>
      <c r="C41" s="22">
        <v>49383</v>
      </c>
      <c r="D41" s="22">
        <v>1146</v>
      </c>
      <c r="E41" s="22">
        <v>292</v>
      </c>
      <c r="F41" s="55">
        <f t="shared" si="0"/>
        <v>50237</v>
      </c>
    </row>
    <row r="42" spans="1:6" ht="12.75">
      <c r="A42" s="104">
        <v>38</v>
      </c>
      <c r="B42" s="64" t="s">
        <v>49</v>
      </c>
      <c r="C42" s="22">
        <v>20087</v>
      </c>
      <c r="D42" s="22">
        <v>295</v>
      </c>
      <c r="E42" s="22">
        <v>126</v>
      </c>
      <c r="F42" s="55">
        <f t="shared" si="0"/>
        <v>20256</v>
      </c>
    </row>
    <row r="43" spans="1:6" ht="12.75">
      <c r="A43" s="104">
        <v>39</v>
      </c>
      <c r="B43" s="64" t="s">
        <v>255</v>
      </c>
      <c r="C43" s="22">
        <v>7954</v>
      </c>
      <c r="D43" s="22">
        <v>19</v>
      </c>
      <c r="E43" s="22">
        <v>11</v>
      </c>
      <c r="F43" s="55">
        <f t="shared" si="0"/>
        <v>7962</v>
      </c>
    </row>
    <row r="44" spans="1:6" ht="12.75">
      <c r="A44" s="104">
        <v>40</v>
      </c>
      <c r="B44" s="64" t="s">
        <v>247</v>
      </c>
      <c r="C44" s="22"/>
      <c r="D44" s="22"/>
      <c r="E44" s="22"/>
      <c r="F44" s="181"/>
    </row>
    <row r="45" spans="1:6" ht="12.75">
      <c r="A45" s="64"/>
      <c r="B45" s="68" t="s">
        <v>50</v>
      </c>
      <c r="C45" s="27">
        <f>SUM(C5:C44)</f>
        <v>6363556</v>
      </c>
      <c r="D45" s="27">
        <f>SUM(D5:D44)</f>
        <v>295082</v>
      </c>
      <c r="E45" s="27">
        <f>SUM(E5:E44)</f>
        <v>281431</v>
      </c>
      <c r="F45" s="27">
        <f>SUM(F5:F44)</f>
        <v>6377207</v>
      </c>
    </row>
    <row r="46" spans="1:6" ht="12.75">
      <c r="A46" s="64"/>
      <c r="B46" s="67" t="s">
        <v>51</v>
      </c>
      <c r="C46" s="22">
        <v>1621599</v>
      </c>
      <c r="D46" s="115">
        <v>19869</v>
      </c>
      <c r="E46" s="22"/>
      <c r="F46" s="55">
        <f>C46+D46-E46</f>
        <v>1641468</v>
      </c>
    </row>
    <row r="47" spans="1:6" ht="12.75">
      <c r="A47" s="64"/>
      <c r="B47" s="67" t="s">
        <v>52</v>
      </c>
      <c r="C47" s="22">
        <v>214640</v>
      </c>
      <c r="D47" s="115">
        <v>8141</v>
      </c>
      <c r="E47" s="22">
        <v>5085</v>
      </c>
      <c r="F47" s="55">
        <f>C47+D47-E47</f>
        <v>217696</v>
      </c>
    </row>
    <row r="48" spans="1:6" ht="12.75">
      <c r="A48" s="64"/>
      <c r="B48" s="67" t="s">
        <v>53</v>
      </c>
      <c r="C48" s="22">
        <v>120804</v>
      </c>
      <c r="D48" s="115">
        <v>5018</v>
      </c>
      <c r="E48" s="22">
        <v>2565</v>
      </c>
      <c r="F48" s="55">
        <f>C48+D48-E48</f>
        <v>123257</v>
      </c>
    </row>
    <row r="49" spans="1:6" ht="12.75">
      <c r="A49" s="64"/>
      <c r="B49" s="69" t="s">
        <v>54</v>
      </c>
      <c r="C49" s="27">
        <f>SUM(C45:C48)</f>
        <v>8320599</v>
      </c>
      <c r="D49" s="27">
        <f>SUM(D45:D48)</f>
        <v>328110</v>
      </c>
      <c r="E49" s="27">
        <f>SUM(E45:E48)</f>
        <v>289081</v>
      </c>
      <c r="F49" s="27">
        <f>SUM(F45:F48)</f>
        <v>8359628</v>
      </c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49"/>
  <sheetViews>
    <sheetView zoomScalePageLayoutView="0" workbookViewId="0" topLeftCell="A13">
      <selection activeCell="D37" sqref="D37"/>
    </sheetView>
  </sheetViews>
  <sheetFormatPr defaultColWidth="9.00390625" defaultRowHeight="12.75"/>
  <cols>
    <col min="1" max="1" width="7.00390625" style="0" customWidth="1"/>
    <col min="2" max="2" width="18.375" style="0" customWidth="1"/>
    <col min="6" max="6" width="10.00390625" style="0" customWidth="1"/>
    <col min="7" max="7" width="14.00390625" style="0" customWidth="1"/>
  </cols>
  <sheetData>
    <row r="1" ht="12.75">
      <c r="G1" s="1" t="s">
        <v>84</v>
      </c>
    </row>
    <row r="2" spans="1:7" ht="15">
      <c r="A2" s="192" t="s">
        <v>187</v>
      </c>
      <c r="B2" s="192"/>
      <c r="C2" s="192"/>
      <c r="D2" s="192"/>
      <c r="E2" s="192"/>
      <c r="F2" s="184"/>
      <c r="G2" s="184"/>
    </row>
    <row r="4" spans="1:7" ht="12.75">
      <c r="A4" s="33" t="s">
        <v>2</v>
      </c>
      <c r="B4" s="33" t="s">
        <v>3</v>
      </c>
      <c r="C4" s="34">
        <v>2015</v>
      </c>
      <c r="D4" s="34">
        <v>2016</v>
      </c>
      <c r="E4" s="35" t="s">
        <v>58</v>
      </c>
      <c r="F4" s="34" t="s">
        <v>85</v>
      </c>
      <c r="G4" s="35" t="s">
        <v>86</v>
      </c>
    </row>
    <row r="5" spans="1:7" ht="12.75">
      <c r="A5" s="105">
        <v>1</v>
      </c>
      <c r="B5" s="47" t="s">
        <v>14</v>
      </c>
      <c r="C5" s="55">
        <v>90807</v>
      </c>
      <c r="D5" s="55">
        <v>89098</v>
      </c>
      <c r="E5" s="24">
        <f>D5-C5</f>
        <v>-1709</v>
      </c>
      <c r="F5" s="24">
        <f>D5-G5</f>
        <v>38758</v>
      </c>
      <c r="G5" s="55">
        <v>50340</v>
      </c>
    </row>
    <row r="6" spans="1:7" ht="12.75">
      <c r="A6" s="105">
        <v>2</v>
      </c>
      <c r="B6" s="47" t="s">
        <v>15</v>
      </c>
      <c r="C6" s="55">
        <v>191995</v>
      </c>
      <c r="D6" s="55">
        <v>192153</v>
      </c>
      <c r="E6" s="24">
        <f aca="true" t="shared" si="0" ref="E6:E49">D6-C6</f>
        <v>158</v>
      </c>
      <c r="F6" s="24">
        <f aca="true" t="shared" si="1" ref="F6:F43">D6-G6</f>
        <v>142699</v>
      </c>
      <c r="G6" s="21">
        <v>49454</v>
      </c>
    </row>
    <row r="7" spans="1:7" ht="12.75">
      <c r="A7" s="105">
        <v>3</v>
      </c>
      <c r="B7" s="47" t="s">
        <v>16</v>
      </c>
      <c r="C7" s="55">
        <v>71557</v>
      </c>
      <c r="D7" s="55">
        <v>73105</v>
      </c>
      <c r="E7" s="24">
        <f t="shared" si="0"/>
        <v>1548</v>
      </c>
      <c r="F7" s="24">
        <f t="shared" si="1"/>
        <v>46511</v>
      </c>
      <c r="G7" s="21">
        <v>26594</v>
      </c>
    </row>
    <row r="8" spans="1:7" ht="12.75">
      <c r="A8" s="105">
        <v>4</v>
      </c>
      <c r="B8" s="47" t="s">
        <v>17</v>
      </c>
      <c r="C8" s="55">
        <v>188822</v>
      </c>
      <c r="D8" s="55">
        <v>190623</v>
      </c>
      <c r="E8" s="24">
        <f t="shared" si="0"/>
        <v>1801</v>
      </c>
      <c r="F8" s="24">
        <f>D8-G8</f>
        <v>0</v>
      </c>
      <c r="G8" s="21">
        <v>190623</v>
      </c>
    </row>
    <row r="9" spans="1:7" ht="12.75">
      <c r="A9" s="105">
        <v>5</v>
      </c>
      <c r="B9" s="47" t="s">
        <v>18</v>
      </c>
      <c r="C9" s="55">
        <v>20950</v>
      </c>
      <c r="D9" s="55">
        <v>22334</v>
      </c>
      <c r="E9" s="24">
        <f t="shared" si="0"/>
        <v>1384</v>
      </c>
      <c r="F9" s="24">
        <v>0</v>
      </c>
      <c r="G9" s="21">
        <v>22334</v>
      </c>
    </row>
    <row r="10" spans="1:7" ht="12.75">
      <c r="A10" s="105">
        <v>6</v>
      </c>
      <c r="B10" s="47" t="s">
        <v>19</v>
      </c>
      <c r="C10" s="55">
        <v>142494</v>
      </c>
      <c r="D10" s="55">
        <v>143318</v>
      </c>
      <c r="E10" s="24">
        <f t="shared" si="0"/>
        <v>824</v>
      </c>
      <c r="F10" s="24">
        <f t="shared" si="1"/>
        <v>67226</v>
      </c>
      <c r="G10" s="21">
        <v>76092</v>
      </c>
    </row>
    <row r="11" spans="1:7" ht="12.75">
      <c r="A11" s="105">
        <v>7</v>
      </c>
      <c r="B11" s="47" t="s">
        <v>20</v>
      </c>
      <c r="C11" s="55">
        <v>212158</v>
      </c>
      <c r="D11" s="55">
        <v>208459</v>
      </c>
      <c r="E11" s="24">
        <f t="shared" si="0"/>
        <v>-3699</v>
      </c>
      <c r="F11" s="24">
        <v>0</v>
      </c>
      <c r="G11" s="21">
        <v>208459</v>
      </c>
    </row>
    <row r="12" spans="1:7" ht="12.75">
      <c r="A12" s="105">
        <v>8</v>
      </c>
      <c r="B12" s="47" t="s">
        <v>21</v>
      </c>
      <c r="C12" s="55">
        <v>105441</v>
      </c>
      <c r="D12" s="55">
        <v>106880</v>
      </c>
      <c r="E12" s="24">
        <f t="shared" si="0"/>
        <v>1439</v>
      </c>
      <c r="F12" s="24">
        <f t="shared" si="1"/>
        <v>62976</v>
      </c>
      <c r="G12" s="21">
        <v>43904</v>
      </c>
    </row>
    <row r="13" spans="1:7" ht="12.75">
      <c r="A13" s="105">
        <v>9</v>
      </c>
      <c r="B13" s="47" t="s">
        <v>22</v>
      </c>
      <c r="C13" s="55">
        <v>191513</v>
      </c>
      <c r="D13" s="55">
        <v>197540</v>
      </c>
      <c r="E13" s="24">
        <f t="shared" si="0"/>
        <v>6027</v>
      </c>
      <c r="F13" s="24">
        <f t="shared" si="1"/>
        <v>90040</v>
      </c>
      <c r="G13" s="21">
        <v>107500</v>
      </c>
    </row>
    <row r="14" spans="1:7" ht="12.75">
      <c r="A14" s="105">
        <v>10</v>
      </c>
      <c r="B14" s="47" t="s">
        <v>23</v>
      </c>
      <c r="C14" s="55">
        <v>277179</v>
      </c>
      <c r="D14" s="55">
        <v>271161</v>
      </c>
      <c r="E14" s="24">
        <f t="shared" si="0"/>
        <v>-6018</v>
      </c>
      <c r="F14" s="24">
        <f t="shared" si="1"/>
        <v>89634</v>
      </c>
      <c r="G14" s="21">
        <v>181527</v>
      </c>
    </row>
    <row r="15" spans="1:7" ht="12.75">
      <c r="A15" s="105">
        <v>11</v>
      </c>
      <c r="B15" s="47" t="s">
        <v>24</v>
      </c>
      <c r="C15" s="55">
        <v>117265</v>
      </c>
      <c r="D15" s="55">
        <v>117707</v>
      </c>
      <c r="E15" s="24">
        <f t="shared" si="0"/>
        <v>442</v>
      </c>
      <c r="F15" s="24">
        <v>0</v>
      </c>
      <c r="G15" s="21">
        <v>117707</v>
      </c>
    </row>
    <row r="16" spans="1:7" ht="12.75">
      <c r="A16" s="105">
        <v>12</v>
      </c>
      <c r="B16" s="47" t="s">
        <v>25</v>
      </c>
      <c r="C16" s="55">
        <v>44182</v>
      </c>
      <c r="D16" s="55">
        <v>47644</v>
      </c>
      <c r="E16" s="24">
        <f t="shared" si="0"/>
        <v>3462</v>
      </c>
      <c r="F16" s="24">
        <v>0</v>
      </c>
      <c r="G16" s="21">
        <v>47644</v>
      </c>
    </row>
    <row r="17" spans="1:7" ht="12.75">
      <c r="A17" s="105">
        <v>13</v>
      </c>
      <c r="B17" s="47" t="s">
        <v>26</v>
      </c>
      <c r="C17" s="55">
        <v>195160</v>
      </c>
      <c r="D17" s="55">
        <v>196613</v>
      </c>
      <c r="E17" s="24">
        <f t="shared" si="0"/>
        <v>1453</v>
      </c>
      <c r="F17" s="24">
        <f t="shared" si="1"/>
        <v>50660</v>
      </c>
      <c r="G17" s="21">
        <v>145953</v>
      </c>
    </row>
    <row r="18" spans="1:7" ht="12.75">
      <c r="A18" s="105">
        <v>14</v>
      </c>
      <c r="B18" s="47" t="s">
        <v>27</v>
      </c>
      <c r="C18" s="55">
        <v>179218</v>
      </c>
      <c r="D18" s="55">
        <v>181242</v>
      </c>
      <c r="E18" s="24">
        <f t="shared" si="0"/>
        <v>2024</v>
      </c>
      <c r="F18" s="24">
        <f t="shared" si="1"/>
        <v>106860</v>
      </c>
      <c r="G18" s="21">
        <v>74382</v>
      </c>
    </row>
    <row r="19" spans="1:7" ht="12.75">
      <c r="A19" s="105">
        <v>15</v>
      </c>
      <c r="B19" s="47" t="s">
        <v>83</v>
      </c>
      <c r="C19" s="55">
        <v>101325</v>
      </c>
      <c r="D19" s="55">
        <v>101545</v>
      </c>
      <c r="E19" s="24">
        <f t="shared" si="0"/>
        <v>220</v>
      </c>
      <c r="F19" s="24">
        <v>0</v>
      </c>
      <c r="G19" s="21">
        <v>101545</v>
      </c>
    </row>
    <row r="20" spans="1:7" ht="12.75">
      <c r="A20" s="105">
        <v>16</v>
      </c>
      <c r="B20" s="47" t="s">
        <v>29</v>
      </c>
      <c r="C20" s="55">
        <v>89421</v>
      </c>
      <c r="D20" s="55">
        <v>88676</v>
      </c>
      <c r="E20" s="24">
        <f t="shared" si="0"/>
        <v>-745</v>
      </c>
      <c r="F20" s="24">
        <v>0</v>
      </c>
      <c r="G20" s="21">
        <v>88676</v>
      </c>
    </row>
    <row r="21" spans="1:7" ht="12.75">
      <c r="A21" s="105">
        <v>17</v>
      </c>
      <c r="B21" s="47" t="s">
        <v>30</v>
      </c>
      <c r="C21" s="55">
        <v>215754</v>
      </c>
      <c r="D21" s="55">
        <v>217492</v>
      </c>
      <c r="E21" s="24">
        <f t="shared" si="0"/>
        <v>1738</v>
      </c>
      <c r="F21" s="24">
        <v>0</v>
      </c>
      <c r="G21" s="21">
        <v>217492</v>
      </c>
    </row>
    <row r="22" spans="1:7" ht="12.75">
      <c r="A22" s="105">
        <v>18</v>
      </c>
      <c r="B22" s="47" t="s">
        <v>31</v>
      </c>
      <c r="C22" s="55">
        <v>100114</v>
      </c>
      <c r="D22" s="55">
        <v>100990</v>
      </c>
      <c r="E22" s="24">
        <f t="shared" si="0"/>
        <v>876</v>
      </c>
      <c r="F22" s="24">
        <f t="shared" si="1"/>
        <v>70551</v>
      </c>
      <c r="G22" s="21">
        <v>30439</v>
      </c>
    </row>
    <row r="23" spans="1:7" ht="12.75">
      <c r="A23" s="105">
        <v>19</v>
      </c>
      <c r="B23" s="47" t="s">
        <v>32</v>
      </c>
      <c r="C23" s="55">
        <v>309204</v>
      </c>
      <c r="D23" s="55">
        <v>311660</v>
      </c>
      <c r="E23" s="24">
        <f t="shared" si="0"/>
        <v>2456</v>
      </c>
      <c r="F23" s="24">
        <f t="shared" si="1"/>
        <v>84565</v>
      </c>
      <c r="G23" s="21">
        <v>227095</v>
      </c>
    </row>
    <row r="24" spans="1:7" ht="12.75">
      <c r="A24" s="105">
        <v>20</v>
      </c>
      <c r="B24" s="47" t="s">
        <v>33</v>
      </c>
      <c r="C24" s="55">
        <v>123833</v>
      </c>
      <c r="D24" s="55">
        <v>114954</v>
      </c>
      <c r="E24" s="24">
        <f t="shared" si="0"/>
        <v>-8879</v>
      </c>
      <c r="F24" s="24">
        <f t="shared" si="1"/>
        <v>44343</v>
      </c>
      <c r="G24" s="21">
        <v>70611</v>
      </c>
    </row>
    <row r="25" spans="1:7" ht="12.75">
      <c r="A25" s="105">
        <v>21</v>
      </c>
      <c r="B25" s="47" t="s">
        <v>34</v>
      </c>
      <c r="C25" s="55">
        <v>266326</v>
      </c>
      <c r="D25" s="55">
        <v>257997</v>
      </c>
      <c r="E25" s="24">
        <f t="shared" si="0"/>
        <v>-8329</v>
      </c>
      <c r="F25" s="24">
        <f t="shared" si="1"/>
        <v>59745</v>
      </c>
      <c r="G25" s="21">
        <v>198252</v>
      </c>
    </row>
    <row r="26" spans="1:7" ht="12.75">
      <c r="A26" s="105">
        <v>22</v>
      </c>
      <c r="B26" s="47" t="s">
        <v>35</v>
      </c>
      <c r="C26" s="55">
        <v>88470</v>
      </c>
      <c r="D26" s="55">
        <v>88766</v>
      </c>
      <c r="E26" s="24">
        <f t="shared" si="0"/>
        <v>296</v>
      </c>
      <c r="F26" s="24">
        <f t="shared" si="1"/>
        <v>0</v>
      </c>
      <c r="G26" s="21">
        <v>88766</v>
      </c>
    </row>
    <row r="27" spans="1:7" ht="12.75">
      <c r="A27" s="105">
        <v>23</v>
      </c>
      <c r="B27" s="47" t="s">
        <v>36</v>
      </c>
      <c r="C27" s="55">
        <v>114676</v>
      </c>
      <c r="D27" s="55">
        <v>117325</v>
      </c>
      <c r="E27" s="24">
        <f t="shared" si="0"/>
        <v>2649</v>
      </c>
      <c r="F27" s="24">
        <f t="shared" si="1"/>
        <v>50275</v>
      </c>
      <c r="G27" s="21">
        <v>67050</v>
      </c>
    </row>
    <row r="28" spans="1:7" ht="12.75">
      <c r="A28" s="105">
        <v>24</v>
      </c>
      <c r="B28" s="47" t="s">
        <v>37</v>
      </c>
      <c r="C28" s="55">
        <v>186325</v>
      </c>
      <c r="D28" s="55">
        <v>191911</v>
      </c>
      <c r="E28" s="24">
        <f t="shared" si="0"/>
        <v>5586</v>
      </c>
      <c r="F28" s="24">
        <v>0</v>
      </c>
      <c r="G28" s="21">
        <v>191911</v>
      </c>
    </row>
    <row r="29" spans="1:7" ht="12.75">
      <c r="A29" s="105">
        <v>25</v>
      </c>
      <c r="B29" s="47" t="s">
        <v>38</v>
      </c>
      <c r="C29" s="55">
        <v>209571</v>
      </c>
      <c r="D29" s="55">
        <v>198275</v>
      </c>
      <c r="E29" s="24">
        <f t="shared" si="0"/>
        <v>-11296</v>
      </c>
      <c r="F29" s="24">
        <v>0</v>
      </c>
      <c r="G29" s="21">
        <v>198275</v>
      </c>
    </row>
    <row r="30" spans="1:7" ht="12.75">
      <c r="A30" s="105">
        <v>26</v>
      </c>
      <c r="B30" s="47" t="s">
        <v>39</v>
      </c>
      <c r="C30" s="55">
        <v>170088</v>
      </c>
      <c r="D30" s="55">
        <v>172996</v>
      </c>
      <c r="E30" s="24">
        <f t="shared" si="0"/>
        <v>2908</v>
      </c>
      <c r="F30" s="24">
        <f t="shared" si="1"/>
        <v>74222</v>
      </c>
      <c r="G30" s="21">
        <v>98774</v>
      </c>
    </row>
    <row r="31" spans="1:7" ht="12.75">
      <c r="A31" s="105">
        <v>27</v>
      </c>
      <c r="B31" s="47" t="s">
        <v>40</v>
      </c>
      <c r="C31" s="55">
        <v>383653</v>
      </c>
      <c r="D31" s="55">
        <v>391874</v>
      </c>
      <c r="E31" s="24">
        <f t="shared" si="0"/>
        <v>8221</v>
      </c>
      <c r="F31" s="24">
        <v>0</v>
      </c>
      <c r="G31" s="21">
        <v>391874</v>
      </c>
    </row>
    <row r="32" spans="1:7" ht="12.75">
      <c r="A32" s="105">
        <v>28</v>
      </c>
      <c r="B32" s="47" t="s">
        <v>41</v>
      </c>
      <c r="C32" s="55">
        <v>127224</v>
      </c>
      <c r="D32" s="55">
        <v>128503</v>
      </c>
      <c r="E32" s="24">
        <f t="shared" si="0"/>
        <v>1279</v>
      </c>
      <c r="F32" s="24">
        <f t="shared" si="1"/>
        <v>85004</v>
      </c>
      <c r="G32" s="21">
        <v>43499</v>
      </c>
    </row>
    <row r="33" spans="1:7" ht="12.75">
      <c r="A33" s="105">
        <v>29</v>
      </c>
      <c r="B33" s="47" t="s">
        <v>42</v>
      </c>
      <c r="C33" s="55">
        <v>163993</v>
      </c>
      <c r="D33" s="55">
        <v>165518</v>
      </c>
      <c r="E33" s="24">
        <f t="shared" si="0"/>
        <v>1525</v>
      </c>
      <c r="F33" s="24">
        <f t="shared" si="1"/>
        <v>81253</v>
      </c>
      <c r="G33" s="21">
        <v>84265</v>
      </c>
    </row>
    <row r="34" spans="1:7" ht="12.75">
      <c r="A34" s="105">
        <v>30</v>
      </c>
      <c r="B34" s="47" t="s">
        <v>43</v>
      </c>
      <c r="C34" s="55">
        <v>347974</v>
      </c>
      <c r="D34" s="55">
        <v>347004</v>
      </c>
      <c r="E34" s="24">
        <f t="shared" si="0"/>
        <v>-970</v>
      </c>
      <c r="F34" s="24">
        <f t="shared" si="1"/>
        <v>126944</v>
      </c>
      <c r="G34" s="21">
        <v>220060</v>
      </c>
    </row>
    <row r="35" spans="1:7" ht="12.75">
      <c r="A35" s="105">
        <v>31</v>
      </c>
      <c r="B35" s="47" t="s">
        <v>44</v>
      </c>
      <c r="C35" s="55">
        <v>265660</v>
      </c>
      <c r="D35" s="55">
        <v>266544</v>
      </c>
      <c r="E35" s="24">
        <f t="shared" si="0"/>
        <v>884</v>
      </c>
      <c r="F35" s="24">
        <v>0</v>
      </c>
      <c r="G35" s="21">
        <v>266544</v>
      </c>
    </row>
    <row r="36" spans="1:7" ht="12.75">
      <c r="A36" s="105">
        <v>32</v>
      </c>
      <c r="B36" s="47" t="s">
        <v>45</v>
      </c>
      <c r="C36" s="55">
        <v>246244</v>
      </c>
      <c r="D36" s="55">
        <v>245702</v>
      </c>
      <c r="E36" s="24">
        <f t="shared" si="0"/>
        <v>-542</v>
      </c>
      <c r="F36" s="24">
        <f t="shared" si="1"/>
        <v>203638</v>
      </c>
      <c r="G36" s="21">
        <v>42064</v>
      </c>
    </row>
    <row r="37" spans="1:7" ht="12.75">
      <c r="A37" s="105">
        <v>33</v>
      </c>
      <c r="B37" s="47" t="s">
        <v>46</v>
      </c>
      <c r="C37" s="55">
        <v>142500</v>
      </c>
      <c r="D37" s="55">
        <v>142045</v>
      </c>
      <c r="E37" s="24">
        <f t="shared" si="0"/>
        <v>-455</v>
      </c>
      <c r="F37" s="24">
        <f t="shared" si="1"/>
        <v>119816</v>
      </c>
      <c r="G37" s="21">
        <v>22229</v>
      </c>
    </row>
    <row r="38" spans="1:7" ht="12.75">
      <c r="A38" s="105">
        <v>34</v>
      </c>
      <c r="B38" s="47" t="s">
        <v>47</v>
      </c>
      <c r="C38" s="55">
        <v>439233</v>
      </c>
      <c r="D38" s="55">
        <v>438212</v>
      </c>
      <c r="E38" s="24">
        <f t="shared" si="0"/>
        <v>-1021</v>
      </c>
      <c r="F38" s="24">
        <f t="shared" si="1"/>
        <v>378053</v>
      </c>
      <c r="G38" s="21">
        <v>60159</v>
      </c>
    </row>
    <row r="39" spans="1:7" ht="12.75">
      <c r="A39" s="105">
        <v>35</v>
      </c>
      <c r="B39" s="30" t="s">
        <v>65</v>
      </c>
      <c r="C39" s="55">
        <v>40606</v>
      </c>
      <c r="D39" s="55">
        <v>40629</v>
      </c>
      <c r="E39" s="24">
        <f t="shared" si="0"/>
        <v>23</v>
      </c>
      <c r="F39" s="24">
        <v>0</v>
      </c>
      <c r="G39" s="21">
        <v>40629</v>
      </c>
    </row>
    <row r="40" spans="1:7" ht="12.75">
      <c r="A40" s="106">
        <v>37</v>
      </c>
      <c r="B40" s="21" t="s">
        <v>188</v>
      </c>
      <c r="C40" s="55">
        <v>125197</v>
      </c>
      <c r="D40" s="55">
        <v>126873</v>
      </c>
      <c r="E40" s="24">
        <f t="shared" si="0"/>
        <v>1676</v>
      </c>
      <c r="F40" s="24">
        <v>126873</v>
      </c>
      <c r="G40" s="22">
        <v>0</v>
      </c>
    </row>
    <row r="41" spans="1:7" ht="12.75">
      <c r="A41" s="106">
        <v>37</v>
      </c>
      <c r="B41" s="21" t="s">
        <v>191</v>
      </c>
      <c r="C41" s="55">
        <v>49383</v>
      </c>
      <c r="D41" s="55">
        <v>50237</v>
      </c>
      <c r="E41" s="24">
        <f t="shared" si="0"/>
        <v>854</v>
      </c>
      <c r="F41" s="24">
        <v>0</v>
      </c>
      <c r="G41" s="22">
        <v>50237</v>
      </c>
    </row>
    <row r="42" spans="1:7" ht="12.75">
      <c r="A42" s="106">
        <v>38</v>
      </c>
      <c r="B42" s="21" t="s">
        <v>49</v>
      </c>
      <c r="C42" s="55">
        <v>20087</v>
      </c>
      <c r="D42" s="55">
        <v>20256</v>
      </c>
      <c r="E42" s="24">
        <f t="shared" si="0"/>
        <v>169</v>
      </c>
      <c r="F42" s="24">
        <v>20256</v>
      </c>
      <c r="G42" s="24">
        <v>0</v>
      </c>
    </row>
    <row r="43" spans="1:7" ht="12.75">
      <c r="A43" s="106">
        <v>39</v>
      </c>
      <c r="B43" s="21" t="s">
        <v>255</v>
      </c>
      <c r="C43" s="55">
        <v>7954</v>
      </c>
      <c r="D43" s="55">
        <v>7962</v>
      </c>
      <c r="E43" s="24">
        <f t="shared" si="0"/>
        <v>8</v>
      </c>
      <c r="F43" s="24">
        <f t="shared" si="1"/>
        <v>0</v>
      </c>
      <c r="G43" s="24">
        <v>7962</v>
      </c>
    </row>
    <row r="44" spans="1:7" ht="12.75">
      <c r="A44" s="106">
        <v>40</v>
      </c>
      <c r="B44" s="21" t="s">
        <v>256</v>
      </c>
      <c r="C44" s="55"/>
      <c r="D44" s="55">
        <v>5384</v>
      </c>
      <c r="E44" s="24"/>
      <c r="F44" s="24"/>
      <c r="G44" s="24">
        <v>5384</v>
      </c>
    </row>
    <row r="45" spans="1:7" ht="12.75">
      <c r="A45" s="105"/>
      <c r="B45" s="27" t="s">
        <v>50</v>
      </c>
      <c r="C45" s="31">
        <f>SUM(C5:C43)</f>
        <v>6363556</v>
      </c>
      <c r="D45" s="31">
        <f>SUM(D5:D44)</f>
        <v>6377207</v>
      </c>
      <c r="E45" s="28">
        <f t="shared" si="0"/>
        <v>13651</v>
      </c>
      <c r="F45" s="28">
        <f>SUM(F5:F44)</f>
        <v>2220902</v>
      </c>
      <c r="G45" s="27">
        <f>SUM(G5:G44)</f>
        <v>4156305</v>
      </c>
    </row>
    <row r="46" spans="1:7" ht="12.75">
      <c r="A46" s="21"/>
      <c r="B46" s="30" t="s">
        <v>51</v>
      </c>
      <c r="C46" s="22">
        <v>1621599</v>
      </c>
      <c r="D46" s="22">
        <v>1641468</v>
      </c>
      <c r="E46" s="24">
        <f t="shared" si="0"/>
        <v>19869</v>
      </c>
      <c r="F46" s="22">
        <v>1641468</v>
      </c>
      <c r="G46" s="24">
        <v>0</v>
      </c>
    </row>
    <row r="47" spans="1:7" ht="12.75">
      <c r="A47" s="21"/>
      <c r="B47" s="30" t="s">
        <v>52</v>
      </c>
      <c r="C47" s="22">
        <v>214640</v>
      </c>
      <c r="D47" s="22">
        <v>217696</v>
      </c>
      <c r="E47" s="24">
        <f t="shared" si="0"/>
        <v>3056</v>
      </c>
      <c r="F47" s="22">
        <v>217696</v>
      </c>
      <c r="G47" s="24">
        <v>0</v>
      </c>
    </row>
    <row r="48" spans="1:7" ht="12.75">
      <c r="A48" s="21"/>
      <c r="B48" s="30" t="s">
        <v>53</v>
      </c>
      <c r="C48" s="22">
        <v>120804</v>
      </c>
      <c r="D48" s="22">
        <v>123257</v>
      </c>
      <c r="E48" s="24">
        <f t="shared" si="0"/>
        <v>2453</v>
      </c>
      <c r="F48" s="22">
        <v>123257</v>
      </c>
      <c r="G48" s="24">
        <v>0</v>
      </c>
    </row>
    <row r="49" spans="1:7" ht="12.75">
      <c r="A49" s="21"/>
      <c r="B49" s="29" t="s">
        <v>54</v>
      </c>
      <c r="C49" s="28">
        <f>SUM(C45:C48)</f>
        <v>8320599</v>
      </c>
      <c r="D49" s="28">
        <f>SUM(D45:D48)</f>
        <v>8359628</v>
      </c>
      <c r="E49" s="28">
        <f t="shared" si="0"/>
        <v>39029</v>
      </c>
      <c r="F49" s="28">
        <f>SUM(F45:F48)</f>
        <v>4203323</v>
      </c>
      <c r="G49" s="27">
        <f>SUM(G45:G48)</f>
        <v>4156305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K50"/>
  <sheetViews>
    <sheetView zoomScalePageLayoutView="0" workbookViewId="0" topLeftCell="A13">
      <selection activeCell="F45" sqref="F45"/>
    </sheetView>
  </sheetViews>
  <sheetFormatPr defaultColWidth="9.00390625" defaultRowHeight="12.75"/>
  <cols>
    <col min="1" max="1" width="6.625" style="0" customWidth="1"/>
    <col min="2" max="2" width="14.375" style="0" customWidth="1"/>
    <col min="3" max="3" width="7.125" style="0" customWidth="1"/>
    <col min="4" max="4" width="7.00390625" style="0" customWidth="1"/>
    <col min="5" max="5" width="7.625" style="0" customWidth="1"/>
    <col min="6" max="6" width="7.375" style="0" customWidth="1"/>
    <col min="7" max="8" width="6.25390625" style="0" customWidth="1"/>
    <col min="9" max="9" width="7.875" style="0" customWidth="1"/>
    <col min="10" max="10" width="6.375" style="0" customWidth="1"/>
    <col min="11" max="11" width="6.625" style="0" customWidth="1"/>
  </cols>
  <sheetData>
    <row r="1" ht="12.75">
      <c r="I1" s="60" t="s">
        <v>87</v>
      </c>
    </row>
    <row r="2" spans="1:10" ht="14.25">
      <c r="A2" s="191" t="s">
        <v>88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1" ht="12.75">
      <c r="A3" s="70"/>
      <c r="B3" s="70"/>
      <c r="C3" s="7"/>
      <c r="D3" s="70"/>
      <c r="E3" s="211" t="s">
        <v>89</v>
      </c>
      <c r="F3" s="212"/>
      <c r="G3" s="162"/>
      <c r="H3" s="213" t="s">
        <v>168</v>
      </c>
      <c r="I3" s="7" t="s">
        <v>90</v>
      </c>
      <c r="J3" s="10" t="s">
        <v>91</v>
      </c>
      <c r="K3" s="70"/>
    </row>
    <row r="4" spans="1:11" ht="12.75">
      <c r="A4" s="71" t="s">
        <v>2</v>
      </c>
      <c r="B4" s="6" t="s">
        <v>3</v>
      </c>
      <c r="C4" s="6">
        <v>2015</v>
      </c>
      <c r="D4" s="6">
        <v>2016</v>
      </c>
      <c r="E4" s="7" t="s">
        <v>196</v>
      </c>
      <c r="F4" s="7" t="s">
        <v>200</v>
      </c>
      <c r="G4" s="7" t="s">
        <v>197</v>
      </c>
      <c r="H4" s="214"/>
      <c r="I4" s="12" t="s">
        <v>92</v>
      </c>
      <c r="J4" s="13" t="s">
        <v>245</v>
      </c>
      <c r="K4" s="72" t="s">
        <v>58</v>
      </c>
    </row>
    <row r="5" spans="1:11" ht="12.75">
      <c r="A5" s="73"/>
      <c r="B5" s="73"/>
      <c r="C5" s="73"/>
      <c r="D5" s="73"/>
      <c r="E5" s="74" t="s">
        <v>199</v>
      </c>
      <c r="F5" s="74" t="s">
        <v>222</v>
      </c>
      <c r="G5" s="19" t="s">
        <v>198</v>
      </c>
      <c r="H5" s="19" t="s">
        <v>93</v>
      </c>
      <c r="I5" s="19" t="s">
        <v>94</v>
      </c>
      <c r="J5" s="19" t="s">
        <v>244</v>
      </c>
      <c r="K5" s="73"/>
    </row>
    <row r="6" spans="1:11" ht="12.75">
      <c r="A6" s="75">
        <v>1</v>
      </c>
      <c r="B6" s="66" t="s">
        <v>14</v>
      </c>
      <c r="C6" s="55">
        <v>3163</v>
      </c>
      <c r="D6" s="55">
        <v>3058</v>
      </c>
      <c r="E6" s="22">
        <v>3056</v>
      </c>
      <c r="F6" s="21">
        <v>2</v>
      </c>
      <c r="G6" s="21"/>
      <c r="H6" s="21"/>
      <c r="I6" s="22">
        <v>954</v>
      </c>
      <c r="J6" s="24"/>
      <c r="K6" s="21">
        <f aca="true" t="shared" si="0" ref="K6:K44">D6-C6</f>
        <v>-105</v>
      </c>
    </row>
    <row r="7" spans="1:11" ht="12.75">
      <c r="A7" s="76">
        <v>2</v>
      </c>
      <c r="B7" s="64" t="s">
        <v>15</v>
      </c>
      <c r="C7" s="55">
        <v>13792</v>
      </c>
      <c r="D7" s="55">
        <v>11480</v>
      </c>
      <c r="E7" s="22">
        <v>10574</v>
      </c>
      <c r="F7" s="21">
        <v>326</v>
      </c>
      <c r="G7" s="21">
        <v>580</v>
      </c>
      <c r="H7" s="21"/>
      <c r="I7" s="22">
        <v>133</v>
      </c>
      <c r="J7" s="24"/>
      <c r="K7" s="21">
        <f t="shared" si="0"/>
        <v>-2312</v>
      </c>
    </row>
    <row r="8" spans="1:11" ht="12.75">
      <c r="A8" s="76">
        <v>3</v>
      </c>
      <c r="B8" s="64" t="s">
        <v>16</v>
      </c>
      <c r="C8" s="55">
        <v>890</v>
      </c>
      <c r="D8" s="55">
        <v>1680</v>
      </c>
      <c r="E8" s="22">
        <v>1670</v>
      </c>
      <c r="F8" s="21">
        <v>10</v>
      </c>
      <c r="G8" s="21"/>
      <c r="H8" s="21"/>
      <c r="I8" s="22">
        <v>802</v>
      </c>
      <c r="J8" s="24"/>
      <c r="K8" s="21">
        <f t="shared" si="0"/>
        <v>790</v>
      </c>
    </row>
    <row r="9" spans="1:11" ht="12.75">
      <c r="A9" s="76">
        <v>4</v>
      </c>
      <c r="B9" s="64" t="s">
        <v>17</v>
      </c>
      <c r="C9" s="55">
        <v>18076</v>
      </c>
      <c r="D9" s="55">
        <v>16437</v>
      </c>
      <c r="E9" s="116">
        <v>16171</v>
      </c>
      <c r="F9" s="21">
        <v>266</v>
      </c>
      <c r="G9" s="21"/>
      <c r="H9" s="21"/>
      <c r="I9" s="22">
        <v>2736</v>
      </c>
      <c r="J9" s="24">
        <v>5</v>
      </c>
      <c r="K9" s="21">
        <f t="shared" si="0"/>
        <v>-1639</v>
      </c>
    </row>
    <row r="10" spans="1:11" ht="12.75">
      <c r="A10" s="76">
        <v>5</v>
      </c>
      <c r="B10" s="64" t="s">
        <v>18</v>
      </c>
      <c r="C10" s="55">
        <v>949</v>
      </c>
      <c r="D10" s="55">
        <v>1684</v>
      </c>
      <c r="E10" s="22">
        <v>1683</v>
      </c>
      <c r="F10" s="21">
        <v>1</v>
      </c>
      <c r="G10" s="21"/>
      <c r="H10" s="21"/>
      <c r="I10" s="22">
        <v>219</v>
      </c>
      <c r="J10" s="24"/>
      <c r="K10" s="21">
        <f t="shared" si="0"/>
        <v>735</v>
      </c>
    </row>
    <row r="11" spans="1:11" ht="12.75">
      <c r="A11" s="76">
        <v>6</v>
      </c>
      <c r="B11" s="64" t="s">
        <v>19</v>
      </c>
      <c r="C11" s="55">
        <v>1476</v>
      </c>
      <c r="D11" s="55">
        <v>1522</v>
      </c>
      <c r="E11" s="22">
        <v>1509</v>
      </c>
      <c r="F11" s="21">
        <v>13</v>
      </c>
      <c r="G11" s="21"/>
      <c r="H11" s="21">
        <v>33</v>
      </c>
      <c r="I11" s="22">
        <v>715</v>
      </c>
      <c r="J11" s="24"/>
      <c r="K11" s="21">
        <f t="shared" si="0"/>
        <v>46</v>
      </c>
    </row>
    <row r="12" spans="1:11" ht="12.75">
      <c r="A12" s="76">
        <v>7</v>
      </c>
      <c r="B12" s="64" t="s">
        <v>20</v>
      </c>
      <c r="C12" s="55">
        <v>6218</v>
      </c>
      <c r="D12" s="55">
        <v>3291</v>
      </c>
      <c r="E12" s="22">
        <v>3261</v>
      </c>
      <c r="F12" s="21">
        <v>30</v>
      </c>
      <c r="G12" s="21"/>
      <c r="H12" s="21"/>
      <c r="I12" s="22">
        <v>1477</v>
      </c>
      <c r="J12" s="24"/>
      <c r="K12" s="21">
        <f t="shared" si="0"/>
        <v>-2927</v>
      </c>
    </row>
    <row r="13" spans="1:11" ht="12.75">
      <c r="A13" s="76">
        <v>8</v>
      </c>
      <c r="B13" s="64" t="s">
        <v>21</v>
      </c>
      <c r="C13" s="55">
        <v>3913</v>
      </c>
      <c r="D13" s="55">
        <v>4004</v>
      </c>
      <c r="E13" s="22">
        <v>3993</v>
      </c>
      <c r="F13" s="21">
        <v>5</v>
      </c>
      <c r="G13" s="21">
        <v>6</v>
      </c>
      <c r="H13" s="21"/>
      <c r="I13" s="22">
        <v>4004</v>
      </c>
      <c r="J13" s="24"/>
      <c r="K13" s="21">
        <f t="shared" si="0"/>
        <v>91</v>
      </c>
    </row>
    <row r="14" spans="1:11" ht="12.75">
      <c r="A14" s="76">
        <v>9</v>
      </c>
      <c r="B14" s="64" t="s">
        <v>22</v>
      </c>
      <c r="C14" s="55">
        <v>9042</v>
      </c>
      <c r="D14" s="55">
        <v>9514</v>
      </c>
      <c r="E14" s="22">
        <v>9484</v>
      </c>
      <c r="F14" s="21">
        <v>30</v>
      </c>
      <c r="G14" s="21"/>
      <c r="H14" s="21"/>
      <c r="I14" s="22">
        <v>2526</v>
      </c>
      <c r="J14" s="24"/>
      <c r="K14" s="21">
        <f t="shared" si="0"/>
        <v>472</v>
      </c>
    </row>
    <row r="15" spans="1:11" ht="12.75">
      <c r="A15" s="76">
        <v>10</v>
      </c>
      <c r="B15" s="64" t="s">
        <v>23</v>
      </c>
      <c r="C15" s="55">
        <v>9893</v>
      </c>
      <c r="D15" s="55">
        <v>6730</v>
      </c>
      <c r="E15" s="22">
        <v>6730</v>
      </c>
      <c r="F15" s="21"/>
      <c r="G15" s="21"/>
      <c r="H15" s="21"/>
      <c r="I15" s="22">
        <v>3785</v>
      </c>
      <c r="J15" s="24">
        <v>10</v>
      </c>
      <c r="K15" s="21">
        <f t="shared" si="0"/>
        <v>-3163</v>
      </c>
    </row>
    <row r="16" spans="1:11" ht="12.75">
      <c r="A16" s="76">
        <v>11</v>
      </c>
      <c r="B16" s="64" t="s">
        <v>24</v>
      </c>
      <c r="C16" s="55">
        <v>3976</v>
      </c>
      <c r="D16" s="55">
        <v>4524</v>
      </c>
      <c r="E16" s="22">
        <v>4524</v>
      </c>
      <c r="F16" s="21"/>
      <c r="G16" s="21"/>
      <c r="H16" s="21"/>
      <c r="I16" s="22">
        <v>1413</v>
      </c>
      <c r="J16" s="24">
        <v>1</v>
      </c>
      <c r="K16" s="21">
        <f t="shared" si="0"/>
        <v>548</v>
      </c>
    </row>
    <row r="17" spans="1:11" ht="12.75">
      <c r="A17" s="76">
        <v>12</v>
      </c>
      <c r="B17" s="64" t="s">
        <v>25</v>
      </c>
      <c r="C17" s="55">
        <v>2459</v>
      </c>
      <c r="D17" s="55">
        <v>4112</v>
      </c>
      <c r="E17" s="22">
        <v>4062</v>
      </c>
      <c r="F17" s="21">
        <v>50</v>
      </c>
      <c r="G17" s="21"/>
      <c r="H17" s="21">
        <v>1</v>
      </c>
      <c r="I17" s="22">
        <v>643</v>
      </c>
      <c r="J17" s="24"/>
      <c r="K17" s="21">
        <f t="shared" si="0"/>
        <v>1653</v>
      </c>
    </row>
    <row r="18" spans="1:11" ht="12.75">
      <c r="A18" s="76">
        <v>13</v>
      </c>
      <c r="B18" s="64" t="s">
        <v>26</v>
      </c>
      <c r="C18" s="55">
        <v>6487</v>
      </c>
      <c r="D18" s="55">
        <v>7170</v>
      </c>
      <c r="E18" s="22">
        <v>7140</v>
      </c>
      <c r="F18" s="21">
        <v>30</v>
      </c>
      <c r="G18" s="21"/>
      <c r="H18" s="21"/>
      <c r="I18" s="22">
        <v>2584</v>
      </c>
      <c r="J18" s="24"/>
      <c r="K18" s="21">
        <f t="shared" si="0"/>
        <v>683</v>
      </c>
    </row>
    <row r="19" spans="1:11" ht="12.75">
      <c r="A19" s="76">
        <v>14</v>
      </c>
      <c r="B19" s="64" t="s">
        <v>27</v>
      </c>
      <c r="C19" s="55">
        <v>10103</v>
      </c>
      <c r="D19" s="55">
        <v>15897</v>
      </c>
      <c r="E19" s="22">
        <v>15476</v>
      </c>
      <c r="F19" s="21">
        <v>421</v>
      </c>
      <c r="G19" s="21"/>
      <c r="H19" s="21"/>
      <c r="I19" s="22">
        <v>1166</v>
      </c>
      <c r="J19" s="24"/>
      <c r="K19" s="21">
        <f t="shared" si="0"/>
        <v>5794</v>
      </c>
    </row>
    <row r="20" spans="1:11" ht="12.75">
      <c r="A20" s="76">
        <v>15</v>
      </c>
      <c r="B20" s="64" t="s">
        <v>83</v>
      </c>
      <c r="C20" s="55">
        <v>3816</v>
      </c>
      <c r="D20" s="55">
        <v>1689</v>
      </c>
      <c r="E20" s="22">
        <v>1684</v>
      </c>
      <c r="F20" s="21">
        <v>5</v>
      </c>
      <c r="G20" s="21"/>
      <c r="H20" s="21"/>
      <c r="I20" s="22">
        <v>716</v>
      </c>
      <c r="J20" s="24">
        <v>4</v>
      </c>
      <c r="K20" s="21">
        <f t="shared" si="0"/>
        <v>-2127</v>
      </c>
    </row>
    <row r="21" spans="1:11" ht="12.75">
      <c r="A21" s="76">
        <v>16</v>
      </c>
      <c r="B21" s="64" t="s">
        <v>29</v>
      </c>
      <c r="C21" s="55">
        <v>3213</v>
      </c>
      <c r="D21" s="55">
        <v>1310</v>
      </c>
      <c r="E21" s="22">
        <v>1301</v>
      </c>
      <c r="F21" s="21">
        <v>9</v>
      </c>
      <c r="G21" s="21"/>
      <c r="H21" s="21"/>
      <c r="I21" s="22">
        <v>445</v>
      </c>
      <c r="J21" s="24"/>
      <c r="K21" s="21">
        <f t="shared" si="0"/>
        <v>-1903</v>
      </c>
    </row>
    <row r="22" spans="1:11" ht="12.75">
      <c r="A22" s="76">
        <v>17</v>
      </c>
      <c r="B22" s="64" t="s">
        <v>30</v>
      </c>
      <c r="C22" s="55">
        <v>11978</v>
      </c>
      <c r="D22" s="55">
        <v>11602</v>
      </c>
      <c r="E22" s="22">
        <v>11599</v>
      </c>
      <c r="F22" s="21">
        <v>3</v>
      </c>
      <c r="G22" s="21"/>
      <c r="H22" s="21"/>
      <c r="I22" s="22">
        <v>2326</v>
      </c>
      <c r="J22" s="24"/>
      <c r="K22" s="21">
        <f t="shared" si="0"/>
        <v>-376</v>
      </c>
    </row>
    <row r="23" spans="1:11" ht="12.75">
      <c r="A23" s="76">
        <v>18</v>
      </c>
      <c r="B23" s="64" t="s">
        <v>31</v>
      </c>
      <c r="C23" s="55">
        <v>3104</v>
      </c>
      <c r="D23" s="55">
        <v>3811</v>
      </c>
      <c r="E23" s="22">
        <v>3802</v>
      </c>
      <c r="F23" s="21">
        <v>4</v>
      </c>
      <c r="G23" s="21">
        <v>5</v>
      </c>
      <c r="H23" s="21"/>
      <c r="I23" s="22">
        <v>417</v>
      </c>
      <c r="J23" s="24"/>
      <c r="K23" s="21">
        <f t="shared" si="0"/>
        <v>707</v>
      </c>
    </row>
    <row r="24" spans="1:11" ht="12.75">
      <c r="A24" s="76">
        <v>19</v>
      </c>
      <c r="B24" s="64" t="s">
        <v>32</v>
      </c>
      <c r="C24" s="55">
        <v>6759</v>
      </c>
      <c r="D24" s="55">
        <v>7954</v>
      </c>
      <c r="E24" s="22">
        <v>7928</v>
      </c>
      <c r="F24" s="21">
        <v>26</v>
      </c>
      <c r="G24" s="21"/>
      <c r="H24" s="21"/>
      <c r="I24" s="22">
        <v>3983</v>
      </c>
      <c r="J24" s="24">
        <v>2</v>
      </c>
      <c r="K24" s="21">
        <f t="shared" si="0"/>
        <v>1195</v>
      </c>
    </row>
    <row r="25" spans="1:11" ht="12.75">
      <c r="A25" s="76">
        <v>20</v>
      </c>
      <c r="B25" s="64" t="s">
        <v>33</v>
      </c>
      <c r="C25" s="55">
        <v>1570</v>
      </c>
      <c r="D25" s="55">
        <v>1479</v>
      </c>
      <c r="E25" s="22">
        <v>1469</v>
      </c>
      <c r="F25" s="21">
        <v>10</v>
      </c>
      <c r="G25" s="21"/>
      <c r="H25" s="21"/>
      <c r="I25" s="22">
        <v>622</v>
      </c>
      <c r="J25" s="24"/>
      <c r="K25" s="21">
        <f t="shared" si="0"/>
        <v>-91</v>
      </c>
    </row>
    <row r="26" spans="1:11" ht="12.75">
      <c r="A26" s="76">
        <v>21</v>
      </c>
      <c r="B26" s="64" t="s">
        <v>34</v>
      </c>
      <c r="C26" s="55">
        <v>18459</v>
      </c>
      <c r="D26" s="55">
        <v>13381</v>
      </c>
      <c r="E26" s="22">
        <v>13354</v>
      </c>
      <c r="F26" s="21">
        <v>27</v>
      </c>
      <c r="G26" s="21"/>
      <c r="H26" s="21"/>
      <c r="I26" s="22">
        <v>1793</v>
      </c>
      <c r="J26" s="24">
        <v>1</v>
      </c>
      <c r="K26" s="21">
        <f t="shared" si="0"/>
        <v>-5078</v>
      </c>
    </row>
    <row r="27" spans="1:11" ht="12.75">
      <c r="A27" s="76">
        <v>22</v>
      </c>
      <c r="B27" s="64" t="s">
        <v>35</v>
      </c>
      <c r="C27" s="55">
        <v>1329</v>
      </c>
      <c r="D27" s="55">
        <v>2142</v>
      </c>
      <c r="E27" s="22">
        <v>2142</v>
      </c>
      <c r="F27" s="21"/>
      <c r="G27" s="21"/>
      <c r="H27" s="21"/>
      <c r="I27" s="22">
        <v>468</v>
      </c>
      <c r="J27" s="24"/>
      <c r="K27" s="21">
        <f t="shared" si="0"/>
        <v>813</v>
      </c>
    </row>
    <row r="28" spans="1:11" ht="12.75">
      <c r="A28" s="76">
        <v>23</v>
      </c>
      <c r="B28" s="64" t="s">
        <v>36</v>
      </c>
      <c r="C28" s="55">
        <v>4609</v>
      </c>
      <c r="D28" s="55">
        <v>5054</v>
      </c>
      <c r="E28" s="22">
        <v>5054</v>
      </c>
      <c r="F28" s="21"/>
      <c r="G28" s="21"/>
      <c r="H28" s="21"/>
      <c r="I28" s="22">
        <v>1772</v>
      </c>
      <c r="J28" s="24"/>
      <c r="K28" s="21">
        <f t="shared" si="0"/>
        <v>445</v>
      </c>
    </row>
    <row r="29" spans="1:11" ht="12.75">
      <c r="A29" s="76">
        <v>24</v>
      </c>
      <c r="B29" s="64" t="s">
        <v>37</v>
      </c>
      <c r="C29" s="55">
        <v>18925</v>
      </c>
      <c r="D29" s="55">
        <v>8671</v>
      </c>
      <c r="E29" s="22">
        <v>8566</v>
      </c>
      <c r="F29" s="21">
        <v>105</v>
      </c>
      <c r="G29" s="21"/>
      <c r="H29" s="21"/>
      <c r="I29" s="22">
        <v>3681</v>
      </c>
      <c r="J29" s="24"/>
      <c r="K29" s="21">
        <f t="shared" si="0"/>
        <v>-10254</v>
      </c>
    </row>
    <row r="30" spans="1:11" ht="12.75">
      <c r="A30" s="76">
        <v>25</v>
      </c>
      <c r="B30" s="64" t="s">
        <v>38</v>
      </c>
      <c r="C30" s="55">
        <v>7931</v>
      </c>
      <c r="D30" s="55">
        <v>8835</v>
      </c>
      <c r="E30" s="22">
        <v>8817</v>
      </c>
      <c r="F30" s="21">
        <v>18</v>
      </c>
      <c r="G30" s="21"/>
      <c r="H30" s="21"/>
      <c r="I30" s="22">
        <v>2817</v>
      </c>
      <c r="J30" s="24">
        <v>1</v>
      </c>
      <c r="K30" s="21">
        <f t="shared" si="0"/>
        <v>904</v>
      </c>
    </row>
    <row r="31" spans="1:11" ht="12.75">
      <c r="A31" s="76">
        <v>26</v>
      </c>
      <c r="B31" s="64" t="s">
        <v>39</v>
      </c>
      <c r="C31" s="55">
        <v>4031</v>
      </c>
      <c r="D31" s="55">
        <v>10602</v>
      </c>
      <c r="E31" s="22">
        <v>10540</v>
      </c>
      <c r="F31" s="21">
        <v>62</v>
      </c>
      <c r="G31" s="21"/>
      <c r="H31" s="21"/>
      <c r="I31" s="22">
        <v>1634</v>
      </c>
      <c r="J31" s="24">
        <v>10</v>
      </c>
      <c r="K31" s="21">
        <f t="shared" si="0"/>
        <v>6571</v>
      </c>
    </row>
    <row r="32" spans="1:11" ht="12.75">
      <c r="A32" s="76">
        <v>27</v>
      </c>
      <c r="B32" s="64" t="s">
        <v>40</v>
      </c>
      <c r="C32" s="55">
        <v>22330</v>
      </c>
      <c r="D32" s="55">
        <v>31917</v>
      </c>
      <c r="E32" s="22">
        <v>31870</v>
      </c>
      <c r="F32" s="21">
        <v>47</v>
      </c>
      <c r="G32" s="21"/>
      <c r="H32" s="21"/>
      <c r="I32" s="22">
        <v>5259</v>
      </c>
      <c r="J32" s="24"/>
      <c r="K32" s="21">
        <f t="shared" si="0"/>
        <v>9587</v>
      </c>
    </row>
    <row r="33" spans="1:11" ht="12.75">
      <c r="A33" s="76">
        <v>28</v>
      </c>
      <c r="B33" s="64" t="s">
        <v>41</v>
      </c>
      <c r="C33" s="55">
        <v>6687</v>
      </c>
      <c r="D33" s="55">
        <v>6425</v>
      </c>
      <c r="E33" s="22">
        <v>6407</v>
      </c>
      <c r="F33" s="21">
        <v>18</v>
      </c>
      <c r="G33" s="21"/>
      <c r="H33" s="21"/>
      <c r="I33" s="22">
        <v>414</v>
      </c>
      <c r="J33" s="24"/>
      <c r="K33" s="21">
        <f t="shared" si="0"/>
        <v>-262</v>
      </c>
    </row>
    <row r="34" spans="1:11" ht="12.75">
      <c r="A34" s="76">
        <v>29</v>
      </c>
      <c r="B34" s="64" t="s">
        <v>42</v>
      </c>
      <c r="C34" s="55">
        <v>1621</v>
      </c>
      <c r="D34" s="55">
        <v>1703</v>
      </c>
      <c r="E34" s="22">
        <v>1703</v>
      </c>
      <c r="F34" s="21"/>
      <c r="G34" s="21"/>
      <c r="H34" s="21"/>
      <c r="I34" s="22">
        <v>756</v>
      </c>
      <c r="J34" s="24"/>
      <c r="K34" s="21">
        <f t="shared" si="0"/>
        <v>82</v>
      </c>
    </row>
    <row r="35" spans="1:11" ht="12.75">
      <c r="A35" s="76">
        <v>30</v>
      </c>
      <c r="B35" s="64" t="s">
        <v>43</v>
      </c>
      <c r="C35" s="55">
        <v>11898</v>
      </c>
      <c r="D35" s="55">
        <v>13544</v>
      </c>
      <c r="E35" s="22">
        <v>13541</v>
      </c>
      <c r="F35" s="21">
        <v>3</v>
      </c>
      <c r="G35" s="21"/>
      <c r="H35" s="21"/>
      <c r="I35" s="22">
        <v>3449</v>
      </c>
      <c r="J35" s="24">
        <v>3</v>
      </c>
      <c r="K35" s="21">
        <f t="shared" si="0"/>
        <v>1646</v>
      </c>
    </row>
    <row r="36" spans="1:11" ht="12.75">
      <c r="A36" s="76">
        <v>31</v>
      </c>
      <c r="B36" s="64" t="s">
        <v>44</v>
      </c>
      <c r="C36" s="55">
        <v>8940</v>
      </c>
      <c r="D36" s="55">
        <v>8238</v>
      </c>
      <c r="E36" s="22">
        <v>8230</v>
      </c>
      <c r="F36" s="21">
        <v>8</v>
      </c>
      <c r="G36" s="21"/>
      <c r="H36" s="21"/>
      <c r="I36" s="22">
        <v>3786</v>
      </c>
      <c r="J36" s="24">
        <v>9</v>
      </c>
      <c r="K36" s="21">
        <f t="shared" si="0"/>
        <v>-702</v>
      </c>
    </row>
    <row r="37" spans="1:11" ht="12.75">
      <c r="A37" s="76">
        <v>32</v>
      </c>
      <c r="B37" s="64" t="s">
        <v>45</v>
      </c>
      <c r="C37" s="55">
        <v>12706</v>
      </c>
      <c r="D37" s="55">
        <v>22270</v>
      </c>
      <c r="E37" s="22">
        <v>21982</v>
      </c>
      <c r="F37" s="21">
        <v>240</v>
      </c>
      <c r="G37" s="21">
        <v>48</v>
      </c>
      <c r="H37" s="21"/>
      <c r="I37" s="22">
        <v>1250</v>
      </c>
      <c r="J37" s="24"/>
      <c r="K37" s="21">
        <f t="shared" si="0"/>
        <v>9564</v>
      </c>
    </row>
    <row r="38" spans="1:11" ht="12.75">
      <c r="A38" s="76">
        <v>33</v>
      </c>
      <c r="B38" s="64" t="s">
        <v>46</v>
      </c>
      <c r="C38" s="55">
        <v>3787</v>
      </c>
      <c r="D38" s="55">
        <v>5921</v>
      </c>
      <c r="E38" s="22">
        <v>5818</v>
      </c>
      <c r="F38" s="21">
        <v>103</v>
      </c>
      <c r="G38" s="21"/>
      <c r="H38" s="21"/>
      <c r="I38" s="22">
        <v>592</v>
      </c>
      <c r="J38" s="24">
        <v>8</v>
      </c>
      <c r="K38" s="21">
        <f t="shared" si="0"/>
        <v>2134</v>
      </c>
    </row>
    <row r="39" spans="1:11" ht="12.75">
      <c r="A39" s="76">
        <v>34</v>
      </c>
      <c r="B39" s="64" t="s">
        <v>47</v>
      </c>
      <c r="C39" s="55">
        <v>27028</v>
      </c>
      <c r="D39" s="55">
        <v>30995</v>
      </c>
      <c r="E39" s="22">
        <v>30908</v>
      </c>
      <c r="F39" s="21">
        <v>87</v>
      </c>
      <c r="G39" s="21"/>
      <c r="H39" s="21"/>
      <c r="I39" s="22">
        <v>3758</v>
      </c>
      <c r="J39" s="24">
        <v>21</v>
      </c>
      <c r="K39" s="21">
        <f t="shared" si="0"/>
        <v>3967</v>
      </c>
    </row>
    <row r="40" spans="1:11" ht="12.75">
      <c r="A40" s="76">
        <v>35</v>
      </c>
      <c r="B40" s="64" t="s">
        <v>65</v>
      </c>
      <c r="C40" s="55">
        <v>785</v>
      </c>
      <c r="D40" s="55">
        <v>652</v>
      </c>
      <c r="E40" s="22">
        <v>652</v>
      </c>
      <c r="F40" s="21"/>
      <c r="G40" s="21"/>
      <c r="H40" s="21"/>
      <c r="I40" s="22">
        <v>184</v>
      </c>
      <c r="J40" s="24"/>
      <c r="K40" s="21">
        <f t="shared" si="0"/>
        <v>-133</v>
      </c>
    </row>
    <row r="41" spans="1:11" ht="12.75">
      <c r="A41" s="76">
        <v>36</v>
      </c>
      <c r="B41" s="21" t="s">
        <v>188</v>
      </c>
      <c r="C41" s="55">
        <v>17132</v>
      </c>
      <c r="D41" s="24">
        <v>4324</v>
      </c>
      <c r="E41" s="24">
        <v>4321</v>
      </c>
      <c r="F41" s="24">
        <v>3</v>
      </c>
      <c r="G41" s="24"/>
      <c r="H41" s="24"/>
      <c r="I41" s="24">
        <v>279</v>
      </c>
      <c r="J41" s="24">
        <v>4</v>
      </c>
      <c r="K41" s="21">
        <f t="shared" si="0"/>
        <v>-12808</v>
      </c>
    </row>
    <row r="42" spans="1:11" ht="12.75">
      <c r="A42" s="76">
        <v>37</v>
      </c>
      <c r="B42" s="21" t="s">
        <v>191</v>
      </c>
      <c r="C42" s="55">
        <v>836</v>
      </c>
      <c r="D42" s="24">
        <v>1146</v>
      </c>
      <c r="E42" s="24">
        <v>1146</v>
      </c>
      <c r="F42" s="24"/>
      <c r="G42" s="24"/>
      <c r="H42" s="24"/>
      <c r="I42" s="24"/>
      <c r="J42" s="24"/>
      <c r="K42" s="21">
        <f t="shared" si="0"/>
        <v>310</v>
      </c>
    </row>
    <row r="43" spans="1:11" ht="12.75">
      <c r="A43" s="76">
        <v>38</v>
      </c>
      <c r="B43" s="64" t="s">
        <v>49</v>
      </c>
      <c r="C43" s="24">
        <v>361</v>
      </c>
      <c r="D43" s="24">
        <v>295</v>
      </c>
      <c r="E43" s="24">
        <v>295</v>
      </c>
      <c r="F43" s="24"/>
      <c r="G43" s="24"/>
      <c r="H43" s="24"/>
      <c r="I43" s="24"/>
      <c r="J43" s="24"/>
      <c r="K43" s="21">
        <f t="shared" si="0"/>
        <v>-66</v>
      </c>
    </row>
    <row r="44" spans="1:11" ht="12.75">
      <c r="A44" s="76">
        <v>39</v>
      </c>
      <c r="B44" s="64" t="s">
        <v>255</v>
      </c>
      <c r="C44" s="123">
        <v>94</v>
      </c>
      <c r="D44" s="24">
        <v>19</v>
      </c>
      <c r="E44" s="24">
        <v>19</v>
      </c>
      <c r="F44" s="24"/>
      <c r="G44" s="24"/>
      <c r="H44" s="24"/>
      <c r="I44" s="24">
        <v>19</v>
      </c>
      <c r="J44" s="24"/>
      <c r="K44" s="21">
        <f t="shared" si="0"/>
        <v>-75</v>
      </c>
    </row>
    <row r="45" spans="1:11" ht="12.75">
      <c r="A45" s="76">
        <v>40</v>
      </c>
      <c r="B45" s="64" t="s">
        <v>256</v>
      </c>
      <c r="C45" s="123"/>
      <c r="D45" s="123"/>
      <c r="E45" s="24"/>
      <c r="F45" s="24"/>
      <c r="G45" s="24"/>
      <c r="H45" s="24"/>
      <c r="I45" s="24"/>
      <c r="J45" s="24"/>
      <c r="K45" s="21"/>
    </row>
    <row r="46" spans="1:11" ht="12.75">
      <c r="A46" s="76"/>
      <c r="B46" s="68" t="s">
        <v>50</v>
      </c>
      <c r="C46" s="174">
        <f aca="true" t="shared" si="1" ref="C46:J46">SUM(C6:C45)</f>
        <v>290366</v>
      </c>
      <c r="D46" s="173">
        <f t="shared" si="1"/>
        <v>295082</v>
      </c>
      <c r="E46" s="27">
        <f t="shared" si="1"/>
        <v>292481</v>
      </c>
      <c r="F46" s="27">
        <f t="shared" si="1"/>
        <v>1962</v>
      </c>
      <c r="G46" s="27">
        <f t="shared" si="1"/>
        <v>639</v>
      </c>
      <c r="H46" s="27">
        <f t="shared" si="1"/>
        <v>34</v>
      </c>
      <c r="I46" s="27">
        <f t="shared" si="1"/>
        <v>63577</v>
      </c>
      <c r="J46" s="28">
        <f t="shared" si="1"/>
        <v>79</v>
      </c>
      <c r="K46" s="27">
        <f>D46-C46</f>
        <v>4716</v>
      </c>
    </row>
    <row r="47" spans="1:11" ht="12.75">
      <c r="A47" s="76"/>
      <c r="B47" s="64" t="s">
        <v>51</v>
      </c>
      <c r="C47" s="55">
        <v>23929</v>
      </c>
      <c r="D47" s="55">
        <v>19869</v>
      </c>
      <c r="E47" s="20">
        <v>19858</v>
      </c>
      <c r="F47" s="21">
        <v>9</v>
      </c>
      <c r="G47" s="163">
        <v>2</v>
      </c>
      <c r="H47" s="163"/>
      <c r="I47" s="117">
        <v>2903</v>
      </c>
      <c r="J47" s="24">
        <v>288</v>
      </c>
      <c r="K47" s="21">
        <f>D47-C47</f>
        <v>-4060</v>
      </c>
    </row>
    <row r="48" spans="1:11" ht="12.75">
      <c r="A48" s="76"/>
      <c r="B48" s="64" t="s">
        <v>52</v>
      </c>
      <c r="C48" s="55">
        <v>8605</v>
      </c>
      <c r="D48" s="55">
        <v>8141</v>
      </c>
      <c r="E48" s="20">
        <v>8114</v>
      </c>
      <c r="F48" s="21">
        <v>27</v>
      </c>
      <c r="G48" s="163"/>
      <c r="H48" s="163"/>
      <c r="I48" s="117">
        <v>723</v>
      </c>
      <c r="J48" s="37">
        <v>167</v>
      </c>
      <c r="K48" s="21">
        <f>D48-C48</f>
        <v>-464</v>
      </c>
    </row>
    <row r="49" spans="1:11" ht="12.75">
      <c r="A49" s="76"/>
      <c r="B49" s="64" t="s">
        <v>53</v>
      </c>
      <c r="C49" s="55">
        <v>8649</v>
      </c>
      <c r="D49" s="55">
        <v>5018</v>
      </c>
      <c r="E49" s="20">
        <v>1818</v>
      </c>
      <c r="F49" s="21">
        <v>3021</v>
      </c>
      <c r="G49" s="163">
        <v>179</v>
      </c>
      <c r="H49" s="163">
        <v>4200</v>
      </c>
      <c r="I49" s="117">
        <v>475</v>
      </c>
      <c r="J49" s="24">
        <v>7</v>
      </c>
      <c r="K49" s="21">
        <f>D49-C49</f>
        <v>-3631</v>
      </c>
    </row>
    <row r="50" spans="1:11" ht="12.75">
      <c r="A50" s="76"/>
      <c r="B50" s="69" t="s">
        <v>54</v>
      </c>
      <c r="C50" s="29">
        <f>SUM(C46:C49)</f>
        <v>331549</v>
      </c>
      <c r="D50" s="27">
        <f aca="true" t="shared" si="2" ref="D50:I50">SUM(D46:D49)</f>
        <v>328110</v>
      </c>
      <c r="E50" s="27">
        <f t="shared" si="2"/>
        <v>322271</v>
      </c>
      <c r="F50" s="27">
        <f t="shared" si="2"/>
        <v>5019</v>
      </c>
      <c r="G50" s="164">
        <f>SUM(G46:G49)</f>
        <v>820</v>
      </c>
      <c r="H50" s="164">
        <f>SUM(H46:H49)</f>
        <v>4234</v>
      </c>
      <c r="I50" s="138">
        <f t="shared" si="2"/>
        <v>67678</v>
      </c>
      <c r="J50" s="28">
        <f>SUM(J43:J49)</f>
        <v>541</v>
      </c>
      <c r="K50" s="27">
        <f>D50-C50</f>
        <v>-3439</v>
      </c>
    </row>
  </sheetData>
  <sheetProtection/>
  <mergeCells count="3">
    <mergeCell ref="A2:J2"/>
    <mergeCell ref="E3:F3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F44"/>
  <sheetViews>
    <sheetView zoomScalePageLayoutView="0" workbookViewId="0" topLeftCell="A7">
      <selection activeCell="E33" sqref="E33"/>
    </sheetView>
  </sheetViews>
  <sheetFormatPr defaultColWidth="9.00390625" defaultRowHeight="12.75"/>
  <cols>
    <col min="1" max="1" width="5.125" style="0" customWidth="1"/>
    <col min="2" max="2" width="16.125" style="0" customWidth="1"/>
    <col min="3" max="3" width="15.00390625" style="0" customWidth="1"/>
    <col min="4" max="4" width="15.875" style="0" customWidth="1"/>
    <col min="5" max="5" width="14.00390625" style="0" customWidth="1"/>
    <col min="6" max="6" width="14.75390625" style="0" customWidth="1"/>
  </cols>
  <sheetData>
    <row r="1" ht="12.75">
      <c r="F1" s="32" t="s">
        <v>95</v>
      </c>
    </row>
    <row r="2" spans="1:6" ht="14.25">
      <c r="A2" s="191" t="s">
        <v>96</v>
      </c>
      <c r="B2" s="191"/>
      <c r="C2" s="191"/>
      <c r="D2" s="191"/>
      <c r="E2" s="191"/>
      <c r="F2" s="191"/>
    </row>
    <row r="3" spans="1:6" ht="12.75">
      <c r="A3" s="4"/>
      <c r="B3" s="4"/>
      <c r="C3" s="4"/>
      <c r="D3" s="4"/>
      <c r="E3" s="4"/>
      <c r="F3" s="4"/>
    </row>
    <row r="4" spans="1:6" ht="28.5" customHeight="1">
      <c r="A4" s="107" t="s">
        <v>2</v>
      </c>
      <c r="B4" s="7" t="s">
        <v>3</v>
      </c>
      <c r="C4" s="108" t="s">
        <v>174</v>
      </c>
      <c r="D4" s="109" t="s">
        <v>177</v>
      </c>
      <c r="E4" s="109" t="s">
        <v>175</v>
      </c>
      <c r="F4" s="109" t="s">
        <v>176</v>
      </c>
    </row>
    <row r="5" spans="1:6" ht="12.75">
      <c r="A5" s="105">
        <v>1</v>
      </c>
      <c r="B5" s="47" t="s">
        <v>14</v>
      </c>
      <c r="C5" s="152">
        <v>21.8</v>
      </c>
      <c r="D5" s="38">
        <f>'т.4.1'!D5/'т.2'!D6</f>
        <v>31.450052947405577</v>
      </c>
      <c r="E5" s="38">
        <f>'т.6'!D5/'т.4.1'!D5</f>
        <v>0.8178073581898584</v>
      </c>
      <c r="F5" s="38">
        <v>3.4</v>
      </c>
    </row>
    <row r="6" spans="1:6" ht="12.75">
      <c r="A6" s="105">
        <v>2</v>
      </c>
      <c r="B6" s="47" t="s">
        <v>15</v>
      </c>
      <c r="C6" s="152">
        <v>4.8</v>
      </c>
      <c r="D6" s="38">
        <f>'т.4.1'!D6/'т.2'!D7</f>
        <v>8.90050488674788</v>
      </c>
      <c r="E6" s="38">
        <f>'т.6'!D6/'т.4.1'!D5</f>
        <v>4.574165525601024</v>
      </c>
      <c r="F6" s="38">
        <f>'т.4.2'!D7/'т.4.1'!D6*100</f>
        <v>5.974405812035201</v>
      </c>
    </row>
    <row r="7" spans="1:6" ht="12.75">
      <c r="A7" s="105">
        <v>3</v>
      </c>
      <c r="B7" s="47" t="s">
        <v>16</v>
      </c>
      <c r="C7" s="152">
        <v>27.2</v>
      </c>
      <c r="D7" s="38">
        <v>61.5</v>
      </c>
      <c r="E7" s="38">
        <v>0.6</v>
      </c>
      <c r="F7" s="38">
        <f>'т.4.2'!D8/'т.4.1'!D7*100</f>
        <v>2.29806442787771</v>
      </c>
    </row>
    <row r="8" spans="1:6" ht="12.75">
      <c r="A8" s="105">
        <v>4</v>
      </c>
      <c r="B8" s="47" t="s">
        <v>17</v>
      </c>
      <c r="C8" s="152">
        <v>11.4</v>
      </c>
      <c r="D8" s="38">
        <v>17.6</v>
      </c>
      <c r="E8" s="38">
        <f>'т.6'!D8/'т.4.1'!D8</f>
        <v>1.2818127927899572</v>
      </c>
      <c r="F8" s="38">
        <f>'т.4.2'!D9/'т.4.1'!D8*100</f>
        <v>8.622778993091075</v>
      </c>
    </row>
    <row r="9" spans="1:6" ht="12.75">
      <c r="A9" s="105">
        <v>5</v>
      </c>
      <c r="B9" s="47" t="s">
        <v>18</v>
      </c>
      <c r="C9" s="152">
        <v>6.5</v>
      </c>
      <c r="D9" s="38">
        <v>13</v>
      </c>
      <c r="E9" s="38">
        <v>1.4</v>
      </c>
      <c r="F9" s="38">
        <f>'т.4.2'!D10/'т.4.1'!D9*100</f>
        <v>7.540073430643861</v>
      </c>
    </row>
    <row r="10" spans="1:6" ht="12.75">
      <c r="A10" s="105">
        <v>6</v>
      </c>
      <c r="B10" s="47" t="s">
        <v>19</v>
      </c>
      <c r="C10" s="152">
        <v>17.1</v>
      </c>
      <c r="D10" s="38">
        <f>'т.4.1'!D10/'т.2'!D11</f>
        <v>25.505961914931483</v>
      </c>
      <c r="E10" s="38">
        <f>'т.6'!D10/'т.4.1'!D10</f>
        <v>1.020339385143527</v>
      </c>
      <c r="F10" s="38">
        <f>'т.4.2'!D11/'т.4.1'!D10*100</f>
        <v>1.0619740716448736</v>
      </c>
    </row>
    <row r="11" spans="1:6" ht="12.75">
      <c r="A11" s="105">
        <v>7</v>
      </c>
      <c r="B11" s="47" t="s">
        <v>20</v>
      </c>
      <c r="C11" s="152">
        <v>10.6</v>
      </c>
      <c r="D11" s="38">
        <v>15.7</v>
      </c>
      <c r="E11" s="38">
        <f>'т.6'!D11/'т.4.1'!D11</f>
        <v>1.4339414465194595</v>
      </c>
      <c r="F11" s="38">
        <f>'т.4.2'!D12/'т.4.1'!D11*100</f>
        <v>1.5787277114444567</v>
      </c>
    </row>
    <row r="12" spans="1:6" ht="12.75">
      <c r="A12" s="105">
        <v>8</v>
      </c>
      <c r="B12" s="47" t="s">
        <v>21</v>
      </c>
      <c r="C12" s="152">
        <v>24.9</v>
      </c>
      <c r="D12" s="38">
        <f>'т.4.1'!D12/'т.2'!D13</f>
        <v>25.255198487712665</v>
      </c>
      <c r="E12" s="38">
        <f>'т.6'!D12/'т.4.1'!D12</f>
        <v>1.4395864520958084</v>
      </c>
      <c r="F12" s="38">
        <f>'т.4.2'!D13/'т.4.1'!D12*100</f>
        <v>3.7462574850299397</v>
      </c>
    </row>
    <row r="13" spans="1:6" ht="12.75">
      <c r="A13" s="105">
        <v>9</v>
      </c>
      <c r="B13" s="47" t="s">
        <v>22</v>
      </c>
      <c r="C13" s="152">
        <v>17.4</v>
      </c>
      <c r="D13" s="38">
        <f>'т.4.1'!D13/'т.2'!D14</f>
        <v>23.900786448880822</v>
      </c>
      <c r="E13" s="38">
        <f>'т.6'!D13/'т.4.1'!D13</f>
        <v>0.9963652931051938</v>
      </c>
      <c r="F13" s="38">
        <f>'т.4.2'!D14/'т.4.1'!D13*100</f>
        <v>4.816239748911612</v>
      </c>
    </row>
    <row r="14" spans="1:6" ht="12.75">
      <c r="A14" s="105">
        <v>10</v>
      </c>
      <c r="B14" s="47" t="s">
        <v>23</v>
      </c>
      <c r="C14" s="152">
        <v>10.9</v>
      </c>
      <c r="D14" s="38">
        <f>'т.4.1'!D14/'т.2'!D15</f>
        <v>19.11334320152252</v>
      </c>
      <c r="E14" s="38">
        <v>1.4</v>
      </c>
      <c r="F14" s="38">
        <f>'т.4.2'!D15/'т.4.1'!D14*100</f>
        <v>2.4819203351514414</v>
      </c>
    </row>
    <row r="15" spans="1:6" ht="12.75">
      <c r="A15" s="105">
        <v>11</v>
      </c>
      <c r="B15" s="47" t="s">
        <v>24</v>
      </c>
      <c r="C15" s="152">
        <v>9.9</v>
      </c>
      <c r="D15" s="38">
        <f>'т.4.1'!D15/'т.2'!D16</f>
        <v>14.93933240258916</v>
      </c>
      <c r="E15" s="38">
        <f>'т.6'!D15/'т.4.1'!D15</f>
        <v>1.7674309939086035</v>
      </c>
      <c r="F15" s="38">
        <f>'т.4.2'!D16/'т.4.1'!D15*100</f>
        <v>3.843441766420009</v>
      </c>
    </row>
    <row r="16" spans="1:6" ht="12.75">
      <c r="A16" s="105">
        <v>12</v>
      </c>
      <c r="B16" s="47" t="s">
        <v>25</v>
      </c>
      <c r="C16" s="152">
        <v>11.2</v>
      </c>
      <c r="D16" s="38">
        <f>'т.4.1'!D16/'т.2'!D17</f>
        <v>11.346511074065253</v>
      </c>
      <c r="E16" s="38">
        <f>'т.6'!D16/'т.4.1'!D16</f>
        <v>1.586306775249769</v>
      </c>
      <c r="F16" s="38">
        <f>'т.4.2'!D17/'т.4.1'!D16*100</f>
        <v>8.630677524976912</v>
      </c>
    </row>
    <row r="17" spans="1:6" ht="12.75">
      <c r="A17" s="105">
        <v>13</v>
      </c>
      <c r="B17" s="47" t="s">
        <v>26</v>
      </c>
      <c r="C17" s="152">
        <v>15.4</v>
      </c>
      <c r="D17" s="38">
        <f>'т.4.1'!D17/'т.2'!D18</f>
        <v>18.769737470167065</v>
      </c>
      <c r="E17" s="38">
        <v>1.1</v>
      </c>
      <c r="F17" s="38">
        <f>'т.4.2'!D18/'т.4.1'!D17*100</f>
        <v>3.646757844089658</v>
      </c>
    </row>
    <row r="18" spans="1:6" ht="12.75">
      <c r="A18" s="105">
        <v>14</v>
      </c>
      <c r="B18" s="47" t="s">
        <v>27</v>
      </c>
      <c r="C18" s="152">
        <v>4.8</v>
      </c>
      <c r="D18" s="38">
        <f>'т.4.1'!D18/'т.2'!D19</f>
        <v>10.094235588972431</v>
      </c>
      <c r="E18" s="38">
        <f>'т.6'!D18/'т.4.1'!D18</f>
        <v>1.8279703380011256</v>
      </c>
      <c r="F18" s="38">
        <f>'т.4.2'!D19/'т.4.1'!D18*100</f>
        <v>8.771145760916344</v>
      </c>
    </row>
    <row r="19" spans="1:6" ht="12.75">
      <c r="A19" s="105">
        <v>15</v>
      </c>
      <c r="B19" s="47" t="s">
        <v>28</v>
      </c>
      <c r="C19" s="172">
        <v>3.3</v>
      </c>
      <c r="D19" s="38">
        <f>'т.4.1'!D19/'т.2'!D20</f>
        <v>16.567955620819056</v>
      </c>
      <c r="E19" s="38">
        <f>'т.6'!D19/'т.4.1'!D19</f>
        <v>1.3395046531094588</v>
      </c>
      <c r="F19" s="38">
        <f>'т.4.2'!D20/'т.4.1'!D19*100</f>
        <v>1.6633019843419174</v>
      </c>
    </row>
    <row r="20" spans="1:6" ht="12.75">
      <c r="A20" s="105">
        <v>16</v>
      </c>
      <c r="B20" s="47" t="s">
        <v>29</v>
      </c>
      <c r="C20" s="152">
        <v>21.4</v>
      </c>
      <c r="D20" s="38">
        <f>'т.4.1'!D20/'т.2'!D21</f>
        <v>26.44676409185804</v>
      </c>
      <c r="E20" s="38">
        <f>'т.6'!D20/'т.4.1'!D20</f>
        <v>0.6186679597636339</v>
      </c>
      <c r="F20" s="38">
        <f>'т.4.2'!D21/'т.4.1'!D20*100</f>
        <v>1.4772881050115025</v>
      </c>
    </row>
    <row r="21" spans="1:6" ht="12.75">
      <c r="A21" s="105">
        <v>17</v>
      </c>
      <c r="B21" s="47" t="s">
        <v>30</v>
      </c>
      <c r="C21" s="152">
        <v>9</v>
      </c>
      <c r="D21" s="38">
        <f>'т.4.1'!D21/'т.2'!D22</f>
        <v>13.788005578800558</v>
      </c>
      <c r="E21" s="38">
        <f>'т.6'!D21/'т.4.1'!D21</f>
        <v>1.6924162727824472</v>
      </c>
      <c r="F21" s="38">
        <f>'т.4.2'!D22/'т.4.1'!D21*100</f>
        <v>5.334449083184669</v>
      </c>
    </row>
    <row r="22" spans="1:6" ht="12.75">
      <c r="A22" s="105">
        <v>18</v>
      </c>
      <c r="B22" s="47" t="s">
        <v>31</v>
      </c>
      <c r="C22" s="152">
        <v>23</v>
      </c>
      <c r="D22" s="38">
        <f>'т.4.1'!D22/'т.2'!D23</f>
        <v>24.63170731707317</v>
      </c>
      <c r="E22" s="38">
        <f>'т.6'!D22/'т.4.1'!D22</f>
        <v>0.8972373502326964</v>
      </c>
      <c r="F22" s="38">
        <f>'т.4.2'!D23/'т.4.1'!D22*100</f>
        <v>3.7736409545499554</v>
      </c>
    </row>
    <row r="23" spans="1:6" ht="12.75">
      <c r="A23" s="105">
        <v>19</v>
      </c>
      <c r="B23" s="47" t="s">
        <v>32</v>
      </c>
      <c r="C23" s="152">
        <v>12.8</v>
      </c>
      <c r="D23" s="38">
        <f>'т.4.1'!D23/'т.2'!D24</f>
        <v>15.966188524590164</v>
      </c>
      <c r="E23" s="38">
        <f>'т.6'!D23/'т.4.1'!D23</f>
        <v>1.4138580504395817</v>
      </c>
      <c r="F23" s="38">
        <f>'т.4.2'!D24/'т.4.1'!D23*100</f>
        <v>2.55214015273054</v>
      </c>
    </row>
    <row r="24" spans="1:6" ht="12.75">
      <c r="A24" s="105">
        <v>20</v>
      </c>
      <c r="B24" s="47" t="s">
        <v>33</v>
      </c>
      <c r="C24" s="152">
        <v>12.7</v>
      </c>
      <c r="D24" s="38">
        <f>'т.4.1'!D24/'т.2'!D25</f>
        <v>17.206106870229007</v>
      </c>
      <c r="E24" s="38">
        <f>'т.6'!D24/'т.4.1'!D24</f>
        <v>0.9067279085547263</v>
      </c>
      <c r="F24" s="38">
        <f>'т.4.2'!D25/'т.4.1'!D24*100</f>
        <v>1.2866015971606033</v>
      </c>
    </row>
    <row r="25" spans="1:6" ht="12.75">
      <c r="A25" s="105">
        <v>21</v>
      </c>
      <c r="B25" s="47" t="s">
        <v>34</v>
      </c>
      <c r="C25" s="152">
        <v>10.2</v>
      </c>
      <c r="D25" s="38">
        <v>16.7</v>
      </c>
      <c r="E25" s="38">
        <v>1.2</v>
      </c>
      <c r="F25" s="38">
        <v>5.2</v>
      </c>
    </row>
    <row r="26" spans="1:6" ht="12.75">
      <c r="A26" s="105">
        <v>22</v>
      </c>
      <c r="B26" s="47" t="s">
        <v>35</v>
      </c>
      <c r="C26" s="152">
        <v>22.3</v>
      </c>
      <c r="D26" s="38">
        <f>'т.4.1'!D26/'т.2'!D27</f>
        <v>36.499177631578945</v>
      </c>
      <c r="E26" s="38">
        <f>'т.6'!D26/'т.4.1'!D26</f>
        <v>0.3180271725660726</v>
      </c>
      <c r="F26" s="38">
        <f>'т.4.2'!D27/'т.4.1'!D26*100</f>
        <v>2.4130860915215284</v>
      </c>
    </row>
    <row r="27" spans="1:6" ht="12.75">
      <c r="A27" s="105">
        <v>23</v>
      </c>
      <c r="B27" s="47" t="s">
        <v>36</v>
      </c>
      <c r="C27" s="152">
        <v>15.6</v>
      </c>
      <c r="D27" s="38">
        <f>'т.4.1'!D27/'т.2'!D28</f>
        <v>26.258952551477172</v>
      </c>
      <c r="E27" s="38">
        <f>'т.6'!D27/'т.4.1'!D27</f>
        <v>0.49796718516940125</v>
      </c>
      <c r="F27" s="38">
        <f>'т.4.2'!D28/'т.4.1'!D27*100</f>
        <v>4.3076923076923075</v>
      </c>
    </row>
    <row r="28" spans="1:6" ht="12.75">
      <c r="A28" s="105">
        <v>24</v>
      </c>
      <c r="B28" s="47" t="s">
        <v>37</v>
      </c>
      <c r="C28" s="152">
        <v>10.1</v>
      </c>
      <c r="D28" s="38">
        <v>17.4</v>
      </c>
      <c r="E28" s="38">
        <v>1.2</v>
      </c>
      <c r="F28" s="38">
        <v>4.1</v>
      </c>
    </row>
    <row r="29" spans="1:6" ht="12.75">
      <c r="A29" s="105">
        <v>25</v>
      </c>
      <c r="B29" s="47" t="s">
        <v>38</v>
      </c>
      <c r="C29" s="152">
        <v>12.1</v>
      </c>
      <c r="D29" s="38">
        <f>'т.4.1'!D29/'т.2'!D30</f>
        <v>19.319399785637728</v>
      </c>
      <c r="E29" s="38">
        <f>'т.6'!D29/'т.4.1'!D29</f>
        <v>1.132719707476989</v>
      </c>
      <c r="F29" s="38">
        <f>'т.4.2'!D30/'т.4.1'!D29*100</f>
        <v>4.455932417097466</v>
      </c>
    </row>
    <row r="30" spans="1:6" ht="12.75">
      <c r="A30" s="105">
        <v>26</v>
      </c>
      <c r="B30" s="47" t="s">
        <v>39</v>
      </c>
      <c r="C30" s="152">
        <v>13.1</v>
      </c>
      <c r="D30" s="38">
        <f>'т.4.1'!D30/'т.2'!D31</f>
        <v>24.386241894558783</v>
      </c>
      <c r="E30" s="38">
        <f>'т.6'!D30/'т.4.1'!D30</f>
        <v>1.1379974103447479</v>
      </c>
      <c r="F30" s="38">
        <f>'т.4.2'!D31/'т.4.1'!D30*100</f>
        <v>6.128465398043885</v>
      </c>
    </row>
    <row r="31" spans="1:6" ht="12.75">
      <c r="A31" s="105">
        <v>27</v>
      </c>
      <c r="B31" s="47" t="s">
        <v>40</v>
      </c>
      <c r="C31" s="152">
        <v>18.7</v>
      </c>
      <c r="D31" s="38">
        <f>'т.4.1'!D31/'т.2'!D32</f>
        <v>21.985749551166965</v>
      </c>
      <c r="E31" s="38">
        <f>'т.6'!D31/'т.4.1'!D31</f>
        <v>1.2094397689053114</v>
      </c>
      <c r="F31" s="38">
        <f>'т.4.2'!D32/'т.4.1'!D31*100</f>
        <v>8.144709779163712</v>
      </c>
    </row>
    <row r="32" spans="1:6" ht="12.75">
      <c r="A32" s="105">
        <v>28</v>
      </c>
      <c r="B32" s="47" t="s">
        <v>41</v>
      </c>
      <c r="C32" s="152">
        <v>17.5</v>
      </c>
      <c r="D32" s="38">
        <f>'т.4.1'!D32/'т.2'!D33</f>
        <v>21.142316551497203</v>
      </c>
      <c r="E32" s="38">
        <f>'т.6'!D32/'т.4.1'!D32</f>
        <v>1.3798743998194594</v>
      </c>
      <c r="F32" s="38">
        <f>'т.4.2'!D33/'т.4.1'!D32*100</f>
        <v>4.9998832712076755</v>
      </c>
    </row>
    <row r="33" spans="1:6" ht="12.75">
      <c r="A33" s="105">
        <v>29</v>
      </c>
      <c r="B33" s="47" t="s">
        <v>42</v>
      </c>
      <c r="C33" s="152">
        <v>22.8</v>
      </c>
      <c r="D33" s="38">
        <f>'т.4.1'!D33/'т.2'!D34</f>
        <v>43.11487366501693</v>
      </c>
      <c r="E33" s="38">
        <v>0.9</v>
      </c>
      <c r="F33" s="38">
        <f>'т.4.2'!D34/'т.4.1'!D33*100</f>
        <v>1.0288911175823776</v>
      </c>
    </row>
    <row r="34" spans="1:6" ht="12.75">
      <c r="A34" s="105">
        <v>30</v>
      </c>
      <c r="B34" s="47" t="s">
        <v>43</v>
      </c>
      <c r="C34" s="152">
        <v>10.7</v>
      </c>
      <c r="D34" s="38">
        <f>'т.4.1'!D34/'т.2'!D35</f>
        <v>19.1123595505618</v>
      </c>
      <c r="E34" s="38">
        <f>'т.6'!D34/'т.4.1'!D34</f>
        <v>1.2687346543555693</v>
      </c>
      <c r="F34" s="38">
        <f>'т.4.2'!D35/'т.4.1'!D34*100</f>
        <v>3.9031250360226393</v>
      </c>
    </row>
    <row r="35" spans="1:6" ht="12.75">
      <c r="A35" s="105">
        <v>31</v>
      </c>
      <c r="B35" s="47" t="s">
        <v>44</v>
      </c>
      <c r="C35" s="152">
        <v>12.9</v>
      </c>
      <c r="D35" s="38">
        <f>'т.4.1'!D35/'т.2'!D36</f>
        <v>16.97948783284495</v>
      </c>
      <c r="E35" s="38">
        <f>'т.6'!D35/'т.4.1'!D35</f>
        <v>1.3716534605918722</v>
      </c>
      <c r="F35" s="38">
        <f>'т.4.2'!D36/'т.4.1'!D35*100</f>
        <v>3.0906717089861337</v>
      </c>
    </row>
    <row r="36" spans="1:6" ht="12.75">
      <c r="A36" s="105">
        <v>32</v>
      </c>
      <c r="B36" s="47" t="s">
        <v>45</v>
      </c>
      <c r="C36" s="152">
        <v>3.4</v>
      </c>
      <c r="D36" s="38">
        <f>'т.4.1'!D36/'т.2'!D37</f>
        <v>10.388212413326569</v>
      </c>
      <c r="E36" s="38">
        <v>2.2</v>
      </c>
      <c r="F36" s="38">
        <f>'т.4.2'!D37/'т.4.1'!D36*100</f>
        <v>9.06382528428747</v>
      </c>
    </row>
    <row r="37" spans="1:6" ht="12.75">
      <c r="A37" s="105">
        <v>33</v>
      </c>
      <c r="B37" s="47" t="s">
        <v>46</v>
      </c>
      <c r="C37" s="152">
        <v>3.5</v>
      </c>
      <c r="D37" s="38">
        <v>9.8</v>
      </c>
      <c r="E37" s="38">
        <v>2</v>
      </c>
      <c r="F37" s="38">
        <v>3.8</v>
      </c>
    </row>
    <row r="38" spans="1:6" ht="12.75">
      <c r="A38" s="105">
        <v>34</v>
      </c>
      <c r="B38" s="47" t="s">
        <v>47</v>
      </c>
      <c r="C38" s="152">
        <v>1.4</v>
      </c>
      <c r="D38" s="38">
        <f>'т.4.1'!D38/'т.2'!D39</f>
        <v>6.190047038549009</v>
      </c>
      <c r="E38" s="38">
        <f>'т.6'!D38/'т.4.1'!D38</f>
        <v>3.1356421092986957</v>
      </c>
      <c r="F38" s="38">
        <f>'т.4.2'!D39/'т.4.1'!D38*100</f>
        <v>7.073060527781074</v>
      </c>
    </row>
    <row r="39" spans="1:6" ht="12.75">
      <c r="A39" s="105">
        <v>35</v>
      </c>
      <c r="B39" s="30" t="s">
        <v>65</v>
      </c>
      <c r="C39" s="152">
        <v>14.6</v>
      </c>
      <c r="D39" s="38">
        <f>'т.4.1'!D39/'т.2'!D40</f>
        <v>28.155925155925157</v>
      </c>
      <c r="E39" s="38">
        <f>'т.6'!D39/'т.4.1'!D39</f>
        <v>0.9590686455487459</v>
      </c>
      <c r="F39" s="38">
        <f>'т.4.2'!D40/'т.4.1'!D39*100</f>
        <v>1.6047650692854858</v>
      </c>
    </row>
    <row r="40" spans="1:6" ht="12.75">
      <c r="A40" s="105">
        <v>36</v>
      </c>
      <c r="B40" s="30" t="s">
        <v>192</v>
      </c>
      <c r="C40" s="152">
        <v>2.2</v>
      </c>
      <c r="D40" s="38">
        <v>7.5</v>
      </c>
      <c r="E40" s="38">
        <v>2.7</v>
      </c>
      <c r="F40" s="38">
        <v>1.5</v>
      </c>
    </row>
    <row r="41" spans="1:6" ht="12.75">
      <c r="A41" s="110"/>
      <c r="B41" s="29" t="s">
        <v>50</v>
      </c>
      <c r="C41" s="155">
        <v>6.6</v>
      </c>
      <c r="D41" s="41">
        <f>'т.4.1'!D45/'т.2'!D46</f>
        <v>15.11358400955559</v>
      </c>
      <c r="E41" s="41">
        <f>'т.6'!D45/'т.4.1'!D45</f>
        <v>1.454895222940074</v>
      </c>
      <c r="F41" s="41">
        <f>'т.4.2'!D46*100/'т.4.1'!D45</f>
        <v>4.6271353587863775</v>
      </c>
    </row>
    <row r="42" spans="1:6" ht="15">
      <c r="A42" s="110"/>
      <c r="B42" s="30" t="s">
        <v>51</v>
      </c>
      <c r="C42" s="154">
        <v>5.1</v>
      </c>
      <c r="D42" s="38">
        <f>'т.4.1'!D46/'т.2'!D47</f>
        <v>54.680968719810785</v>
      </c>
      <c r="E42" s="38">
        <f>'т.6'!D46/'т.4.1'!D46</f>
        <v>0.4036910862715569</v>
      </c>
      <c r="F42" s="38">
        <f>'т.4.2'!D47*100/'т.4.1'!D46</f>
        <v>1.210440898025426</v>
      </c>
    </row>
    <row r="43" spans="1:6" ht="12.75">
      <c r="A43" s="110"/>
      <c r="B43" s="29" t="s">
        <v>54</v>
      </c>
      <c r="C43" s="153">
        <v>8.7</v>
      </c>
      <c r="D43" s="41">
        <v>17.7</v>
      </c>
      <c r="E43" s="41">
        <f>'т.6'!D49/'т.4.1'!D49</f>
        <v>1.2316769358636532</v>
      </c>
      <c r="F43" s="41">
        <f>'т.4.2'!D50*100/'т.4.1'!D49</f>
        <v>3.924935415786444</v>
      </c>
    </row>
    <row r="44" ht="12.75">
      <c r="C44" s="139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маша</cp:lastModifiedBy>
  <cp:lastPrinted>2016-03-14T07:22:42Z</cp:lastPrinted>
  <dcterms:created xsi:type="dcterms:W3CDTF">2007-03-16T06:24:35Z</dcterms:created>
  <dcterms:modified xsi:type="dcterms:W3CDTF">2017-03-27T01:46:51Z</dcterms:modified>
  <cp:category/>
  <cp:version/>
  <cp:contentType/>
  <cp:contentStatus/>
</cp:coreProperties>
</file>