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4220" windowHeight="8595" activeTab="2"/>
  </bookViews>
  <sheets>
    <sheet name="т.1" sheetId="1" r:id="rId1"/>
    <sheet name="т.2" sheetId="2" r:id="rId2"/>
    <sheet name="2.1" sheetId="3" r:id="rId3"/>
    <sheet name="т.2.2" sheetId="4" r:id="rId4"/>
    <sheet name="т.3" sheetId="5" r:id="rId5"/>
    <sheet name="т.4" sheetId="6" r:id="rId6"/>
    <sheet name="т.4.1" sheetId="7" r:id="rId7"/>
    <sheet name="т.4.2" sheetId="8" r:id="rId8"/>
    <sheet name="т.5" sheetId="9" r:id="rId9"/>
    <sheet name="т.6" sheetId="10" r:id="rId10"/>
    <sheet name="т.7" sheetId="11" r:id="rId11"/>
    <sheet name="т.8" sheetId="12" r:id="rId12"/>
    <sheet name="т.8.1" sheetId="13" r:id="rId13"/>
    <sheet name="т.9" sheetId="14" r:id="rId14"/>
    <sheet name="т.9.1" sheetId="15" r:id="rId15"/>
    <sheet name="т.10" sheetId="16" r:id="rId16"/>
    <sheet name="т.11" sheetId="17" r:id="rId17"/>
    <sheet name="Лист2" sheetId="18" r:id="rId18"/>
  </sheets>
  <definedNames/>
  <calcPr fullCalcOnLoad="1"/>
</workbook>
</file>

<file path=xl/sharedStrings.xml><?xml version="1.0" encoding="utf-8"?>
<sst xmlns="http://schemas.openxmlformats.org/spreadsheetml/2006/main" count="997" uniqueCount="253">
  <si>
    <t>Таблица 1</t>
  </si>
  <si>
    <t>Количество населения и общедоступных библиотек Министерства культуры</t>
  </si>
  <si>
    <t>№</t>
  </si>
  <si>
    <t>ЦБС</t>
  </si>
  <si>
    <t>Количество библиотек</t>
  </si>
  <si>
    <t>Всего</t>
  </si>
  <si>
    <t>гор.</t>
  </si>
  <si>
    <t>сельск.</t>
  </si>
  <si>
    <t>всего</t>
  </si>
  <si>
    <t>из них в</t>
  </si>
  <si>
    <t xml:space="preserve">сельской </t>
  </si>
  <si>
    <t>сельской</t>
  </si>
  <si>
    <t>местн.</t>
  </si>
  <si>
    <t xml:space="preserve"> местн.</t>
  </si>
  <si>
    <t>Абыйская</t>
  </si>
  <si>
    <t>Алданская</t>
  </si>
  <si>
    <t>Аллаиховская</t>
  </si>
  <si>
    <t>Амгинская</t>
  </si>
  <si>
    <t>Анабарская</t>
  </si>
  <si>
    <t>Булунская</t>
  </si>
  <si>
    <t>Верхневилюйская</t>
  </si>
  <si>
    <t>Верхнеколымская</t>
  </si>
  <si>
    <t>Верхоянская</t>
  </si>
  <si>
    <t>Вилюйская</t>
  </si>
  <si>
    <t>Горная</t>
  </si>
  <si>
    <t>Жиганская</t>
  </si>
  <si>
    <t>Кобяйская</t>
  </si>
  <si>
    <t>Ленская</t>
  </si>
  <si>
    <t>М.-Кангаласская</t>
  </si>
  <si>
    <t>Момская</t>
  </si>
  <si>
    <t>Намская</t>
  </si>
  <si>
    <t>Нижнеколымская</t>
  </si>
  <si>
    <t>Нюрбинская</t>
  </si>
  <si>
    <t>Оймяконская</t>
  </si>
  <si>
    <t>Олекминская</t>
  </si>
  <si>
    <t>Оленекская</t>
  </si>
  <si>
    <t>Среднеколымская</t>
  </si>
  <si>
    <t>Сунтарская</t>
  </si>
  <si>
    <t>Таттинская</t>
  </si>
  <si>
    <t>Томпонская</t>
  </si>
  <si>
    <t>Усть-Алданская</t>
  </si>
  <si>
    <t>Усть-Майская</t>
  </si>
  <si>
    <t>Усть-Янская</t>
  </si>
  <si>
    <t>Хангаласская</t>
  </si>
  <si>
    <t>Чурапчинская</t>
  </si>
  <si>
    <t>Мирнинская</t>
  </si>
  <si>
    <t>Нерюнгринская</t>
  </si>
  <si>
    <t>Якутская</t>
  </si>
  <si>
    <t>Эвено-Бытантайский</t>
  </si>
  <si>
    <t>Б-ка ГО "п. Жатай"</t>
  </si>
  <si>
    <t>Итого по ЦБС</t>
  </si>
  <si>
    <t>НБ РС(Я)</t>
  </si>
  <si>
    <t>ЦДЮ НБ РС(Я)</t>
  </si>
  <si>
    <t>РБС</t>
  </si>
  <si>
    <t xml:space="preserve">ВСЕГО </t>
  </si>
  <si>
    <t>Таблица 2</t>
  </si>
  <si>
    <t>библиотечным обслуживанием</t>
  </si>
  <si>
    <t>% охвата населения библ.обслуж.</t>
  </si>
  <si>
    <t>"+  -"</t>
  </si>
  <si>
    <t>Эвено-Бытантай</t>
  </si>
  <si>
    <t>Таблица 2.1</t>
  </si>
  <si>
    <t>из них</t>
  </si>
  <si>
    <t>Читаемость</t>
  </si>
  <si>
    <t>до 14 лет</t>
  </si>
  <si>
    <t>от 15-24</t>
  </si>
  <si>
    <t>Эвено-Бытантайская</t>
  </si>
  <si>
    <t>Итого по ЦБС:</t>
  </si>
  <si>
    <t xml:space="preserve">Таблица 2.2 </t>
  </si>
  <si>
    <t>из общего</t>
  </si>
  <si>
    <t>числа</t>
  </si>
  <si>
    <t>в с/местн.</t>
  </si>
  <si>
    <t>Таблица 3</t>
  </si>
  <si>
    <t>Число посещений. Посещаемость</t>
  </si>
  <si>
    <t>Число посещений</t>
  </si>
  <si>
    <t>Посещаемость</t>
  </si>
  <si>
    <t>Таблица 4.</t>
  </si>
  <si>
    <t>Движение библиотечного фонда .</t>
  </si>
  <si>
    <t xml:space="preserve">Сост. на </t>
  </si>
  <si>
    <t>Поступило</t>
  </si>
  <si>
    <t>Выбыло</t>
  </si>
  <si>
    <t>Сост. на</t>
  </si>
  <si>
    <t>(экз)</t>
  </si>
  <si>
    <t>(экз.)</t>
  </si>
  <si>
    <t>Мегино-Кангаласская</t>
  </si>
  <si>
    <t xml:space="preserve">Таблица 4.1 </t>
  </si>
  <si>
    <t>в городе</t>
  </si>
  <si>
    <t>в сельск.местн.</t>
  </si>
  <si>
    <t>Таблица 4.2</t>
  </si>
  <si>
    <t>Поступление в библиотечный фонд (экз.)</t>
  </si>
  <si>
    <t>в том числе</t>
  </si>
  <si>
    <t>на яз.</t>
  </si>
  <si>
    <t>на</t>
  </si>
  <si>
    <t>нар.РФ</t>
  </si>
  <si>
    <t>док.</t>
  </si>
  <si>
    <t>кр.рус.яз.</t>
  </si>
  <si>
    <t>Таблица 5</t>
  </si>
  <si>
    <t>Относительные показатели библиотек республики</t>
  </si>
  <si>
    <t>Таблица 6</t>
  </si>
  <si>
    <t>на селе.</t>
  </si>
  <si>
    <t>Таблица 7</t>
  </si>
  <si>
    <t>Общие сведения.</t>
  </si>
  <si>
    <t>Характеристика помещений библиотек республики.</t>
  </si>
  <si>
    <t>биб-к</t>
  </si>
  <si>
    <t xml:space="preserve">Абыйская </t>
  </si>
  <si>
    <t xml:space="preserve">Алданская </t>
  </si>
  <si>
    <t xml:space="preserve">Аллаиховская </t>
  </si>
  <si>
    <t xml:space="preserve">Амгинская </t>
  </si>
  <si>
    <t xml:space="preserve">Анабарская </t>
  </si>
  <si>
    <t xml:space="preserve">Булунская </t>
  </si>
  <si>
    <t xml:space="preserve">Верхневилюйская </t>
  </si>
  <si>
    <t xml:space="preserve">Верхнеколымская </t>
  </si>
  <si>
    <t xml:space="preserve">Верхоянская </t>
  </si>
  <si>
    <t xml:space="preserve">Вилюйская </t>
  </si>
  <si>
    <t xml:space="preserve">Горная </t>
  </si>
  <si>
    <t xml:space="preserve">Жиганская </t>
  </si>
  <si>
    <t xml:space="preserve">Кобяйская </t>
  </si>
  <si>
    <t xml:space="preserve">Ленская </t>
  </si>
  <si>
    <t xml:space="preserve">Мегино-Кангаласская </t>
  </si>
  <si>
    <t xml:space="preserve">Момская </t>
  </si>
  <si>
    <t xml:space="preserve">Намская </t>
  </si>
  <si>
    <t xml:space="preserve">Нижнеколымская </t>
  </si>
  <si>
    <t xml:space="preserve">Нюрбинская </t>
  </si>
  <si>
    <t xml:space="preserve">Оймяконская </t>
  </si>
  <si>
    <t xml:space="preserve">Олекминская </t>
  </si>
  <si>
    <t xml:space="preserve">Оленекская </t>
  </si>
  <si>
    <t xml:space="preserve">Среднеколымская </t>
  </si>
  <si>
    <t xml:space="preserve">Сунтарская </t>
  </si>
  <si>
    <t xml:space="preserve">Таттинская </t>
  </si>
  <si>
    <t xml:space="preserve">Томпонская </t>
  </si>
  <si>
    <t xml:space="preserve">Усть-Майская </t>
  </si>
  <si>
    <t xml:space="preserve">Усть-Янская </t>
  </si>
  <si>
    <t xml:space="preserve">Хангаласская </t>
  </si>
  <si>
    <t xml:space="preserve">Чурапчинская </t>
  </si>
  <si>
    <t xml:space="preserve">Мирнинская </t>
  </si>
  <si>
    <t xml:space="preserve">Нерюнгринская </t>
  </si>
  <si>
    <t xml:space="preserve">Якутская </t>
  </si>
  <si>
    <t xml:space="preserve">Эвено-Бытантайская </t>
  </si>
  <si>
    <t>ВСЕГО:</t>
  </si>
  <si>
    <t>Таблица 8</t>
  </si>
  <si>
    <t>Материально-техническая база библиотек республики.</t>
  </si>
  <si>
    <t>Количество технических средств, средств связи.</t>
  </si>
  <si>
    <t>кол-во</t>
  </si>
  <si>
    <t>число библиотек, имеющих</t>
  </si>
  <si>
    <t>число</t>
  </si>
  <si>
    <t>коп.-множ.</t>
  </si>
  <si>
    <t>доступ</t>
  </si>
  <si>
    <t>технику</t>
  </si>
  <si>
    <t>в</t>
  </si>
  <si>
    <t>Интернет</t>
  </si>
  <si>
    <t xml:space="preserve">Усть-Алданская </t>
  </si>
  <si>
    <t>ИТОГО по ЦБС</t>
  </si>
  <si>
    <t>ВСЕГО</t>
  </si>
  <si>
    <t>Таблица 8.1</t>
  </si>
  <si>
    <t>Материально-техническая база библиотек на селе.</t>
  </si>
  <si>
    <t>Персонал библиотек республики.</t>
  </si>
  <si>
    <t>Числ.</t>
  </si>
  <si>
    <t>в т.ч.</t>
  </si>
  <si>
    <t>из них имеют</t>
  </si>
  <si>
    <t>со стажем работы</t>
  </si>
  <si>
    <t>раб-ков</t>
  </si>
  <si>
    <t>биб.раб.</t>
  </si>
  <si>
    <t>высшее</t>
  </si>
  <si>
    <t>среднее</t>
  </si>
  <si>
    <t>от 3 до</t>
  </si>
  <si>
    <t xml:space="preserve">от 6 до </t>
  </si>
  <si>
    <t>свыше</t>
  </si>
  <si>
    <t>обр.</t>
  </si>
  <si>
    <t>библ.</t>
  </si>
  <si>
    <t>спец.</t>
  </si>
  <si>
    <t>6 лет</t>
  </si>
  <si>
    <t>10 лет</t>
  </si>
  <si>
    <t>Таблица 9</t>
  </si>
  <si>
    <t>Таблица 9.1</t>
  </si>
  <si>
    <t>Персонал библиотек  (из общего числа- в сельской местности)</t>
  </si>
  <si>
    <t>Книгообеспечен
ность жителей</t>
  </si>
  <si>
    <t>Обращаемость
библ.фонда</t>
  </si>
  <si>
    <t>Обновляемость
библ.фонда</t>
  </si>
  <si>
    <t>Книгообеспечен
ность читателей</t>
  </si>
  <si>
    <t>Общая
площадь
(кв.м.)</t>
  </si>
  <si>
    <t>арендо-
ванных
(ед.)</t>
  </si>
  <si>
    <t>аварий-
ных
(ед.)</t>
  </si>
  <si>
    <t>Кол-во
биб-к всего</t>
  </si>
  <si>
    <t>требуют
кап.ремонт
(ед.)</t>
  </si>
  <si>
    <t>кол-во пользователей</t>
  </si>
  <si>
    <t xml:space="preserve">Количество пользователей и процент охвата населения </t>
  </si>
  <si>
    <t xml:space="preserve">Количество пользователей </t>
  </si>
  <si>
    <t>Количество пользователей в сельской местности</t>
  </si>
  <si>
    <t xml:space="preserve">Библиотечный фонд </t>
  </si>
  <si>
    <t>ГБ ГП "г.Нерюнгри "</t>
  </si>
  <si>
    <t>Население ( чел.)</t>
  </si>
  <si>
    <t>сайт</t>
  </si>
  <si>
    <t>Сунтарская ПБ</t>
  </si>
  <si>
    <t>Б-ка ГО "Жатай"</t>
  </si>
  <si>
    <t>Таблица 11</t>
  </si>
  <si>
    <t>Информационное обслуживание</t>
  </si>
  <si>
    <t>Хоринская б-ка</t>
  </si>
  <si>
    <t>МБУ Хоринская б-ка</t>
  </si>
  <si>
    <t>Хоринская СБ Ввил.</t>
  </si>
  <si>
    <t>39.</t>
  </si>
  <si>
    <t xml:space="preserve">Хоринская СБ </t>
  </si>
  <si>
    <t>Хоринская СБ</t>
  </si>
  <si>
    <t>печ.изд.</t>
  </si>
  <si>
    <t>док. На</t>
  </si>
  <si>
    <t>др.вид.</t>
  </si>
  <si>
    <t>неопуб.</t>
  </si>
  <si>
    <t>эл.док.</t>
  </si>
  <si>
    <t>удал. польз</t>
  </si>
  <si>
    <t>удал. польз.</t>
  </si>
  <si>
    <t xml:space="preserve">для </t>
  </si>
  <si>
    <t>оцифр.</t>
  </si>
  <si>
    <t>фонда</t>
  </si>
  <si>
    <t>для</t>
  </si>
  <si>
    <t>документов</t>
  </si>
  <si>
    <t>МБА,   ММБА</t>
  </si>
  <si>
    <t>вирт.    Чит.     Залы</t>
  </si>
  <si>
    <t>ЭК</t>
  </si>
  <si>
    <t>Число</t>
  </si>
  <si>
    <t>б-к,</t>
  </si>
  <si>
    <t xml:space="preserve">б-к, </t>
  </si>
  <si>
    <t>ЭБ</t>
  </si>
  <si>
    <t>в откр.</t>
  </si>
  <si>
    <t>доступе</t>
  </si>
  <si>
    <t>сетевые</t>
  </si>
  <si>
    <t>лиценз.</t>
  </si>
  <si>
    <t>Объем</t>
  </si>
  <si>
    <t>Электронные (сетевые) ресурсы</t>
  </si>
  <si>
    <t>Таблица 10</t>
  </si>
  <si>
    <t>съемн</t>
  </si>
  <si>
    <t>Мегино-Канг.</t>
  </si>
  <si>
    <t>посад.</t>
  </si>
  <si>
    <t>мест</t>
  </si>
  <si>
    <t>для польз.</t>
  </si>
  <si>
    <t>компьют.</t>
  </si>
  <si>
    <t>Число обращений удал. польз.</t>
  </si>
  <si>
    <t>Из них обращений к сайту</t>
  </si>
  <si>
    <t>Изготовлено и выдано копий</t>
  </si>
  <si>
    <t>Выполнено справок и консульт.</t>
  </si>
  <si>
    <t>Выдача документов из фондов библиотек</t>
  </si>
  <si>
    <t>прочие</t>
  </si>
  <si>
    <t>до 3</t>
  </si>
  <si>
    <t>лет</t>
  </si>
  <si>
    <t>инсталл.</t>
  </si>
  <si>
    <t>созд.</t>
  </si>
  <si>
    <t>им.</t>
  </si>
  <si>
    <t>к ЭК</t>
  </si>
  <si>
    <t>через</t>
  </si>
  <si>
    <t>Инт.</t>
  </si>
  <si>
    <t>пред.</t>
  </si>
  <si>
    <t>?</t>
  </si>
  <si>
    <t>или стр.</t>
  </si>
  <si>
    <t>яз.</t>
  </si>
  <si>
    <t>иностр.</t>
  </si>
  <si>
    <t>от 15-30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</si>
</sst>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&quot;   &quot;"/>
    <numFmt numFmtId="171" formatCode="\M\o\n\t\h\ \D.\y\y\y\y"/>
  </numFmts>
  <fonts count="47">
    <font>
      <sz val="10"/>
      <name val="Arial Cyr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0"/>
      <name val="MS Sans Serif"/>
      <family val="2"/>
    </font>
    <font>
      <i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37"/>
      <name val="Times New Roman"/>
      <family val="1"/>
    </font>
    <font>
      <i/>
      <sz val="9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Arial Cyr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 Cyr"/>
      <family val="2"/>
    </font>
    <font>
      <sz val="11"/>
      <name val="Arial Cyr"/>
      <family val="0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Courier New Cyr"/>
      <family val="0"/>
    </font>
    <font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41" fillId="0" borderId="0">
      <alignment/>
      <protection locked="0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>
      <alignment/>
      <protection locked="0"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41" fillId="0" borderId="0">
      <alignment/>
      <protection locked="0"/>
    </xf>
    <xf numFmtId="0" fontId="41" fillId="0" borderId="0">
      <alignment/>
      <protection locked="0"/>
    </xf>
    <xf numFmtId="0" fontId="42" fillId="0" borderId="0">
      <alignment/>
      <protection locked="0"/>
    </xf>
    <xf numFmtId="0" fontId="42" fillId="0" borderId="0">
      <alignment/>
      <protection locked="0"/>
    </xf>
    <xf numFmtId="0" fontId="43" fillId="0" borderId="0">
      <alignment/>
      <protection/>
    </xf>
    <xf numFmtId="0" fontId="0" fillId="0" borderId="0">
      <alignment/>
      <protection/>
    </xf>
    <xf numFmtId="0" fontId="41" fillId="0" borderId="0">
      <alignment/>
      <protection locked="0"/>
    </xf>
    <xf numFmtId="0" fontId="41" fillId="0" borderId="1">
      <alignment/>
      <protection locked="0"/>
    </xf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4" fillId="20" borderId="3" applyNumberFormat="0" applyAlignment="0" applyProtection="0"/>
    <xf numFmtId="0" fontId="24" fillId="20" borderId="3" applyNumberFormat="0" applyAlignment="0" applyProtection="0"/>
    <xf numFmtId="0" fontId="25" fillId="20" borderId="2" applyNumberFormat="0" applyAlignment="0" applyProtection="0"/>
    <xf numFmtId="0" fontId="25" fillId="20" borderId="2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1" fillId="21" borderId="8" applyNumberFormat="0" applyAlignment="0" applyProtection="0"/>
    <xf numFmtId="0" fontId="31" fillId="21" borderId="8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5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 locked="0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5" xfId="0" applyFont="1" applyFill="1" applyBorder="1" applyAlignment="1" applyProtection="1">
      <alignment/>
      <protection hidden="1"/>
    </xf>
    <xf numFmtId="0" fontId="2" fillId="0" borderId="15" xfId="0" applyFont="1" applyFill="1" applyBorder="1" applyAlignment="1">
      <alignment/>
    </xf>
    <xf numFmtId="164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7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/>
      <protection/>
    </xf>
    <xf numFmtId="164" fontId="3" fillId="0" borderId="16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0" fontId="10" fillId="0" borderId="14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2" fillId="0" borderId="12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Continuous"/>
      <protection/>
    </xf>
    <xf numFmtId="14" fontId="2" fillId="0" borderId="14" xfId="0" applyNumberFormat="1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/>
      <protection/>
    </xf>
    <xf numFmtId="0" fontId="12" fillId="0" borderId="17" xfId="0" applyFont="1" applyFill="1" applyBorder="1" applyAlignment="1" applyProtection="1">
      <alignment/>
      <protection/>
    </xf>
    <xf numFmtId="0" fontId="12" fillId="0" borderId="14" xfId="0" applyFont="1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/>
      <protection/>
    </xf>
    <xf numFmtId="0" fontId="13" fillId="0" borderId="16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0" fillId="0" borderId="11" xfId="0" applyFont="1" applyFill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5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5" xfId="0" applyFont="1" applyBorder="1" applyAlignment="1">
      <alignment horizontal="left"/>
    </xf>
    <xf numFmtId="0" fontId="17" fillId="0" borderId="15" xfId="0" applyFont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5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/>
      <protection hidden="1"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 hidden="1"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10" fillId="0" borderId="15" xfId="0" applyFont="1" applyFill="1" applyBorder="1" applyAlignment="1" applyProtection="1">
      <alignment horizontal="center"/>
      <protection/>
    </xf>
    <xf numFmtId="0" fontId="16" fillId="0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22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/>
      <protection locked="0"/>
    </xf>
    <xf numFmtId="164" fontId="3" fillId="0" borderId="15" xfId="0" applyNumberFormat="1" applyFont="1" applyBorder="1" applyAlignment="1">
      <alignment horizontal="right"/>
    </xf>
    <xf numFmtId="0" fontId="3" fillId="0" borderId="15" xfId="109" applyNumberFormat="1" applyFont="1" applyFill="1" applyBorder="1" applyAlignment="1" applyProtection="1">
      <alignment vertical="top"/>
      <protection/>
    </xf>
    <xf numFmtId="164" fontId="2" fillId="0" borderId="16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24" borderId="15" xfId="0" applyFont="1" applyFill="1" applyBorder="1" applyAlignment="1">
      <alignment/>
    </xf>
    <xf numFmtId="0" fontId="2" fillId="0" borderId="17" xfId="0" applyFont="1" applyFill="1" applyBorder="1" applyAlignment="1" applyProtection="1">
      <alignment/>
      <protection/>
    </xf>
    <xf numFmtId="1" fontId="3" fillId="0" borderId="15" xfId="0" applyNumberFormat="1" applyFont="1" applyBorder="1" applyAlignment="1">
      <alignment horizontal="right"/>
    </xf>
    <xf numFmtId="1" fontId="2" fillId="0" borderId="15" xfId="0" applyNumberFormat="1" applyFont="1" applyFill="1" applyBorder="1" applyAlignment="1" applyProtection="1">
      <alignment/>
      <protection/>
    </xf>
    <xf numFmtId="1" fontId="2" fillId="0" borderId="16" xfId="0" applyNumberFormat="1" applyFont="1" applyFill="1" applyBorder="1" applyAlignment="1" applyProtection="1">
      <alignment/>
      <protection/>
    </xf>
    <xf numFmtId="0" fontId="2" fillId="0" borderId="14" xfId="0" applyFont="1" applyBorder="1" applyAlignment="1">
      <alignment/>
    </xf>
    <xf numFmtId="0" fontId="3" fillId="0" borderId="17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6" fillId="24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164" fontId="7" fillId="0" borderId="15" xfId="0" applyNumberFormat="1" applyFont="1" applyFill="1" applyBorder="1" applyAlignment="1">
      <alignment/>
    </xf>
    <xf numFmtId="0" fontId="12" fillId="0" borderId="15" xfId="0" applyFont="1" applyBorder="1" applyAlignment="1">
      <alignment horizontal="right" vertical="top" wrapText="1"/>
    </xf>
    <xf numFmtId="0" fontId="3" fillId="0" borderId="17" xfId="0" applyFont="1" applyFill="1" applyBorder="1" applyAlignment="1" applyProtection="1">
      <alignment/>
      <protection hidden="1"/>
    </xf>
    <xf numFmtId="0" fontId="2" fillId="0" borderId="23" xfId="0" applyFont="1" applyFill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4" fillId="0" borderId="15" xfId="0" applyFont="1" applyBorder="1" applyAlignment="1">
      <alignment/>
    </xf>
    <xf numFmtId="0" fontId="12" fillId="0" borderId="15" xfId="0" applyFont="1" applyBorder="1" applyAlignment="1">
      <alignment horizontal="right" vertical="center" wrapText="1"/>
    </xf>
    <xf numFmtId="0" fontId="3" fillId="25" borderId="15" xfId="0" applyFont="1" applyFill="1" applyBorder="1" applyAlignment="1">
      <alignment/>
    </xf>
    <xf numFmtId="0" fontId="3" fillId="25" borderId="13" xfId="0" applyFont="1" applyFill="1" applyBorder="1" applyAlignment="1">
      <alignment/>
    </xf>
    <xf numFmtId="0" fontId="16" fillId="25" borderId="15" xfId="0" applyFont="1" applyFill="1" applyBorder="1" applyAlignment="1">
      <alignment/>
    </xf>
    <xf numFmtId="0" fontId="2" fillId="25" borderId="15" xfId="0" applyFont="1" applyFill="1" applyBorder="1" applyAlignment="1">
      <alignment/>
    </xf>
    <xf numFmtId="0" fontId="16" fillId="0" borderId="17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>
      <alignment/>
    </xf>
    <xf numFmtId="0" fontId="12" fillId="24" borderId="15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3" fillId="0" borderId="15" xfId="103" applyFont="1" applyFill="1" applyBorder="1" applyProtection="1">
      <alignment/>
      <protection/>
    </xf>
    <xf numFmtId="0" fontId="2" fillId="0" borderId="15" xfId="103" applyFont="1" applyFill="1" applyBorder="1" applyProtection="1">
      <alignment/>
      <protection/>
    </xf>
    <xf numFmtId="0" fontId="44" fillId="0" borderId="15" xfId="102" applyBorder="1">
      <alignment/>
      <protection/>
    </xf>
    <xf numFmtId="0" fontId="45" fillId="0" borderId="15" xfId="102" applyFont="1" applyBorder="1">
      <alignment/>
      <protection/>
    </xf>
    <xf numFmtId="0" fontId="3" fillId="25" borderId="0" xfId="0" applyFont="1" applyFill="1" applyAlignment="1">
      <alignment/>
    </xf>
    <xf numFmtId="0" fontId="4" fillId="0" borderId="0" xfId="0" applyFont="1" applyAlignment="1">
      <alignment/>
    </xf>
    <xf numFmtId="164" fontId="2" fillId="0" borderId="15" xfId="0" applyNumberFormat="1" applyFont="1" applyFill="1" applyBorder="1" applyAlignment="1">
      <alignment/>
    </xf>
    <xf numFmtId="0" fontId="1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14" fillId="0" borderId="0" xfId="0" applyFont="1" applyAlignment="1">
      <alignment/>
    </xf>
    <xf numFmtId="0" fontId="13" fillId="0" borderId="17" xfId="0" applyFont="1" applyFill="1" applyBorder="1" applyAlignment="1" applyProtection="1">
      <alignment/>
      <protection/>
    </xf>
    <xf numFmtId="0" fontId="3" fillId="0" borderId="23" xfId="0" applyFont="1" applyBorder="1" applyAlignment="1">
      <alignment/>
    </xf>
    <xf numFmtId="0" fontId="3" fillId="25" borderId="15" xfId="103" applyFont="1" applyFill="1" applyBorder="1" applyProtection="1">
      <alignment/>
      <protection/>
    </xf>
    <xf numFmtId="1" fontId="2" fillId="0" borderId="17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16" fillId="25" borderId="12" xfId="0" applyFont="1" applyFill="1" applyBorder="1" applyAlignment="1">
      <alignment horizontal="center" wrapText="1"/>
    </xf>
    <xf numFmtId="0" fontId="17" fillId="25" borderId="12" xfId="0" applyFont="1" applyFill="1" applyBorder="1" applyAlignment="1">
      <alignment horizontal="center"/>
    </xf>
    <xf numFmtId="0" fontId="20" fillId="25" borderId="13" xfId="0" applyFont="1" applyFill="1" applyBorder="1" applyAlignment="1">
      <alignment horizontal="center"/>
    </xf>
    <xf numFmtId="0" fontId="17" fillId="25" borderId="13" xfId="0" applyFont="1" applyFill="1" applyBorder="1" applyAlignment="1">
      <alignment horizontal="center"/>
    </xf>
    <xf numFmtId="0" fontId="17" fillId="25" borderId="14" xfId="0" applyFont="1" applyFill="1" applyBorder="1" applyAlignment="1">
      <alignment horizontal="center"/>
    </xf>
    <xf numFmtId="0" fontId="7" fillId="24" borderId="0" xfId="0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2" fillId="0" borderId="17" xfId="0" applyFont="1" applyFill="1" applyBorder="1" applyAlignment="1" applyProtection="1">
      <alignment horizontal="center"/>
      <protection/>
    </xf>
    <xf numFmtId="0" fontId="3" fillId="0" borderId="24" xfId="0" applyFont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/>
    </xf>
    <xf numFmtId="0" fontId="3" fillId="0" borderId="22" xfId="0" applyFont="1" applyBorder="1" applyAlignment="1">
      <alignment horizontal="center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7" fillId="0" borderId="11" xfId="0" applyFont="1" applyFill="1" applyBorder="1" applyAlignment="1" applyProtection="1">
      <alignment horizontal="center"/>
      <protection/>
    </xf>
    <xf numFmtId="0" fontId="9" fillId="0" borderId="11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12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15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6" fillId="0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0" fillId="25" borderId="15" xfId="0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" xfId="51"/>
    <cellStyle name="Comma [0]_Forma" xfId="52"/>
    <cellStyle name="Comma_Forma" xfId="53"/>
    <cellStyle name="Currency" xfId="54"/>
    <cellStyle name="Currency [0]_Forma" xfId="55"/>
    <cellStyle name="Currency_Forma" xfId="56"/>
    <cellStyle name="Date" xfId="57"/>
    <cellStyle name="Fixed" xfId="58"/>
    <cellStyle name="Heading1" xfId="59"/>
    <cellStyle name="Heading2" xfId="60"/>
    <cellStyle name="Îáű÷íűé_ÂŰŐÎÄ" xfId="61"/>
    <cellStyle name="Normal_Forma" xfId="62"/>
    <cellStyle name="Percent" xfId="63"/>
    <cellStyle name="Total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Ввод " xfId="77"/>
    <cellStyle name="Ввод  2" xfId="78"/>
    <cellStyle name="Вывод" xfId="79"/>
    <cellStyle name="Вывод 2" xfId="80"/>
    <cellStyle name="Вычисление" xfId="81"/>
    <cellStyle name="Вычисление 2" xfId="82"/>
    <cellStyle name="Hyperlink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Итог" xfId="94"/>
    <cellStyle name="Итог 2" xfId="95"/>
    <cellStyle name="Контрольная ячейка" xfId="96"/>
    <cellStyle name="Контрольная ячейка 2" xfId="97"/>
    <cellStyle name="Название" xfId="98"/>
    <cellStyle name="Название 2" xfId="99"/>
    <cellStyle name="Нейтральный" xfId="100"/>
    <cellStyle name="Нейтральный 2" xfId="101"/>
    <cellStyle name="Обычный 2" xfId="102"/>
    <cellStyle name="Обычный 2 2" xfId="103"/>
    <cellStyle name="Обычный 2 3" xfId="104"/>
    <cellStyle name="Обычный 3" xfId="105"/>
    <cellStyle name="Обычный 4" xfId="106"/>
    <cellStyle name="Обычный 5" xfId="107"/>
    <cellStyle name="Обычный 6" xfId="108"/>
    <cellStyle name="Обычный_Лист1" xfId="109"/>
    <cellStyle name="Followed Hyperlink" xfId="110"/>
    <cellStyle name="Плохой" xfId="111"/>
    <cellStyle name="Плохой 2" xfId="112"/>
    <cellStyle name="Пояснение" xfId="113"/>
    <cellStyle name="Пояснение 2" xfId="114"/>
    <cellStyle name="Примечание" xfId="115"/>
    <cellStyle name="Примечание 2" xfId="116"/>
    <cellStyle name="Percent" xfId="117"/>
    <cellStyle name="Связанная ячейка" xfId="118"/>
    <cellStyle name="Связанная ячейка 2" xfId="119"/>
    <cellStyle name="Текст предупреждения" xfId="120"/>
    <cellStyle name="Текст предупреждения 2" xfId="121"/>
    <cellStyle name="Comma" xfId="122"/>
    <cellStyle name="Comma [0]" xfId="123"/>
    <cellStyle name="Хороший" xfId="124"/>
    <cellStyle name="Хороший 2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52"/>
  <sheetViews>
    <sheetView zoomScalePageLayoutView="0" workbookViewId="0" topLeftCell="A13">
      <selection activeCell="E52" sqref="E52"/>
    </sheetView>
  </sheetViews>
  <sheetFormatPr defaultColWidth="9.00390625" defaultRowHeight="12.75"/>
  <cols>
    <col min="1" max="1" width="5.625" style="0" customWidth="1"/>
    <col min="2" max="2" width="18.00390625" style="0" customWidth="1"/>
  </cols>
  <sheetData>
    <row r="1" ht="12.75">
      <c r="I1" s="1" t="s">
        <v>0</v>
      </c>
    </row>
    <row r="2" spans="1:9" ht="15">
      <c r="A2" s="181" t="s">
        <v>1</v>
      </c>
      <c r="B2" s="182"/>
      <c r="C2" s="182"/>
      <c r="D2" s="182"/>
      <c r="E2" s="182"/>
      <c r="F2" s="182"/>
      <c r="G2" s="182"/>
      <c r="H2" s="182"/>
      <c r="I2" s="182"/>
    </row>
    <row r="3" spans="1:9" ht="12.75">
      <c r="A3" s="2"/>
      <c r="B3" s="2"/>
      <c r="C3" s="2"/>
      <c r="D3" s="3"/>
      <c r="E3" s="2"/>
      <c r="F3" s="2"/>
      <c r="G3" s="2"/>
      <c r="H3" s="2"/>
      <c r="I3" s="4"/>
    </row>
    <row r="4" spans="1:9" ht="12.75">
      <c r="A4" s="5" t="s">
        <v>2</v>
      </c>
      <c r="B4" s="5" t="s">
        <v>3</v>
      </c>
      <c r="C4" s="183" t="s">
        <v>189</v>
      </c>
      <c r="D4" s="184"/>
      <c r="E4" s="184"/>
      <c r="F4" s="183" t="s">
        <v>4</v>
      </c>
      <c r="G4" s="185"/>
      <c r="H4" s="184"/>
      <c r="I4" s="186"/>
    </row>
    <row r="5" spans="1:9" ht="12.75">
      <c r="A5" s="6"/>
      <c r="B5" s="6"/>
      <c r="C5" s="7" t="s">
        <v>5</v>
      </c>
      <c r="D5" s="7" t="s">
        <v>6</v>
      </c>
      <c r="E5" s="7" t="s">
        <v>7</v>
      </c>
      <c r="F5" s="187">
        <v>2014</v>
      </c>
      <c r="G5" s="188"/>
      <c r="H5" s="187">
        <v>2015</v>
      </c>
      <c r="I5" s="188"/>
    </row>
    <row r="6" spans="1:9" ht="12.75">
      <c r="A6" s="8"/>
      <c r="B6" s="9"/>
      <c r="C6" s="6"/>
      <c r="D6" s="6"/>
      <c r="E6" s="6"/>
      <c r="F6" s="7" t="s">
        <v>8</v>
      </c>
      <c r="G6" s="10" t="s">
        <v>9</v>
      </c>
      <c r="H6" s="11" t="s">
        <v>8</v>
      </c>
      <c r="I6" s="10" t="s">
        <v>9</v>
      </c>
    </row>
    <row r="7" spans="1:9" ht="12.75">
      <c r="A7" s="8"/>
      <c r="B7" s="9"/>
      <c r="C7" s="6"/>
      <c r="D7" s="6"/>
      <c r="E7" s="6"/>
      <c r="F7" s="12"/>
      <c r="G7" s="13" t="s">
        <v>10</v>
      </c>
      <c r="H7" s="14"/>
      <c r="I7" s="13" t="s">
        <v>11</v>
      </c>
    </row>
    <row r="8" spans="1:9" ht="12.75">
      <c r="A8" s="15"/>
      <c r="B8" s="16"/>
      <c r="C8" s="17"/>
      <c r="D8" s="17"/>
      <c r="E8" s="17"/>
      <c r="F8" s="18"/>
      <c r="G8" s="19" t="s">
        <v>12</v>
      </c>
      <c r="H8" s="20"/>
      <c r="I8" s="19" t="s">
        <v>13</v>
      </c>
    </row>
    <row r="9" spans="1:9" ht="12.75">
      <c r="A9" s="21">
        <v>1</v>
      </c>
      <c r="B9" s="21" t="s">
        <v>14</v>
      </c>
      <c r="C9" s="21">
        <v>4.1</v>
      </c>
      <c r="D9" s="22">
        <v>2.1</v>
      </c>
      <c r="E9" s="22">
        <v>2</v>
      </c>
      <c r="F9" s="150">
        <v>8</v>
      </c>
      <c r="G9" s="37">
        <v>6</v>
      </c>
      <c r="H9" s="124">
        <v>8</v>
      </c>
      <c r="I9" s="24">
        <v>6</v>
      </c>
    </row>
    <row r="10" spans="1:9" ht="12.75">
      <c r="A10" s="21">
        <v>2</v>
      </c>
      <c r="B10" s="21" t="s">
        <v>15</v>
      </c>
      <c r="C10" s="21">
        <v>41</v>
      </c>
      <c r="D10" s="126">
        <v>36.8</v>
      </c>
      <c r="E10" s="118">
        <v>4</v>
      </c>
      <c r="F10" s="150">
        <v>18</v>
      </c>
      <c r="G10" s="37">
        <v>8</v>
      </c>
      <c r="H10" s="124">
        <v>18</v>
      </c>
      <c r="I10" s="24">
        <v>8</v>
      </c>
    </row>
    <row r="11" spans="1:9" ht="12.75">
      <c r="A11" s="21">
        <v>3</v>
      </c>
      <c r="B11" s="21" t="s">
        <v>16</v>
      </c>
      <c r="C11" s="21">
        <v>2.7</v>
      </c>
      <c r="D11" s="126">
        <v>2.1</v>
      </c>
      <c r="E11" s="118">
        <v>0.7</v>
      </c>
      <c r="F11" s="150">
        <v>6</v>
      </c>
      <c r="G11" s="37">
        <v>4</v>
      </c>
      <c r="H11" s="124">
        <v>6</v>
      </c>
      <c r="I11" s="24">
        <v>4</v>
      </c>
    </row>
    <row r="12" spans="1:9" ht="12.75">
      <c r="A12" s="21">
        <v>4</v>
      </c>
      <c r="B12" s="21" t="s">
        <v>17</v>
      </c>
      <c r="C12" s="21">
        <v>16.7</v>
      </c>
      <c r="D12" s="22"/>
      <c r="E12" s="22">
        <v>16.7</v>
      </c>
      <c r="F12" s="150">
        <v>16</v>
      </c>
      <c r="G12" s="37">
        <v>16</v>
      </c>
      <c r="H12" s="124">
        <v>16</v>
      </c>
      <c r="I12" s="24">
        <v>16</v>
      </c>
    </row>
    <row r="13" spans="1:9" ht="12.75">
      <c r="A13" s="21">
        <v>5</v>
      </c>
      <c r="B13" s="21" t="s">
        <v>18</v>
      </c>
      <c r="C13" s="21">
        <f>D13+E13</f>
        <v>3.4</v>
      </c>
      <c r="D13" s="22"/>
      <c r="E13" s="22">
        <v>3.4</v>
      </c>
      <c r="F13" s="150">
        <v>3</v>
      </c>
      <c r="G13" s="37">
        <v>3</v>
      </c>
      <c r="H13" s="124">
        <v>3</v>
      </c>
      <c r="I13" s="24">
        <v>3</v>
      </c>
    </row>
    <row r="14" spans="1:9" ht="12.75">
      <c r="A14" s="21">
        <v>6</v>
      </c>
      <c r="B14" s="21" t="s">
        <v>19</v>
      </c>
      <c r="C14" s="21">
        <v>8.4</v>
      </c>
      <c r="D14" s="22">
        <v>4.6</v>
      </c>
      <c r="E14" s="22">
        <v>3.8</v>
      </c>
      <c r="F14" s="150">
        <v>8</v>
      </c>
      <c r="G14" s="37">
        <v>6</v>
      </c>
      <c r="H14" s="124">
        <v>8</v>
      </c>
      <c r="I14" s="24">
        <v>6</v>
      </c>
    </row>
    <row r="15" spans="1:9" ht="12.75">
      <c r="A15" s="21">
        <v>7</v>
      </c>
      <c r="B15" s="21" t="s">
        <v>20</v>
      </c>
      <c r="C15" s="21">
        <v>20.9</v>
      </c>
      <c r="D15" s="22"/>
      <c r="E15" s="22">
        <v>20.9</v>
      </c>
      <c r="F15" s="150">
        <v>22</v>
      </c>
      <c r="G15" s="37">
        <v>22</v>
      </c>
      <c r="H15" s="124">
        <v>22</v>
      </c>
      <c r="I15" s="124">
        <v>22</v>
      </c>
    </row>
    <row r="16" spans="1:9" ht="12.75">
      <c r="A16" s="21">
        <v>8</v>
      </c>
      <c r="B16" s="21" t="s">
        <v>21</v>
      </c>
      <c r="C16" s="21">
        <v>4.3</v>
      </c>
      <c r="D16" s="22">
        <v>2.9</v>
      </c>
      <c r="E16" s="22">
        <v>1.4</v>
      </c>
      <c r="F16" s="150">
        <v>7</v>
      </c>
      <c r="G16" s="37">
        <v>5</v>
      </c>
      <c r="H16" s="124">
        <v>7</v>
      </c>
      <c r="I16" s="24">
        <v>5</v>
      </c>
    </row>
    <row r="17" spans="1:9" ht="12.75">
      <c r="A17" s="21">
        <v>9</v>
      </c>
      <c r="B17" s="21" t="s">
        <v>22</v>
      </c>
      <c r="C17" s="21">
        <v>11.5</v>
      </c>
      <c r="D17" s="22">
        <v>5.1</v>
      </c>
      <c r="E17" s="22">
        <v>6.4</v>
      </c>
      <c r="F17" s="150">
        <v>17</v>
      </c>
      <c r="G17" s="37">
        <v>13</v>
      </c>
      <c r="H17" s="124">
        <v>17</v>
      </c>
      <c r="I17" s="124">
        <v>13</v>
      </c>
    </row>
    <row r="18" spans="1:9" ht="12.75">
      <c r="A18" s="21">
        <v>10</v>
      </c>
      <c r="B18" s="21" t="s">
        <v>23</v>
      </c>
      <c r="C18" s="21">
        <v>24.6</v>
      </c>
      <c r="D18" s="22">
        <v>13.4</v>
      </c>
      <c r="E18" s="22">
        <v>11.2</v>
      </c>
      <c r="F18" s="150">
        <v>25</v>
      </c>
      <c r="G18" s="37">
        <v>20</v>
      </c>
      <c r="H18" s="124">
        <v>25</v>
      </c>
      <c r="I18" s="24">
        <v>20</v>
      </c>
    </row>
    <row r="19" spans="1:9" ht="12.75">
      <c r="A19" s="21">
        <v>11</v>
      </c>
      <c r="B19" s="21" t="s">
        <v>24</v>
      </c>
      <c r="C19" s="21">
        <v>11.8</v>
      </c>
      <c r="D19" s="22"/>
      <c r="E19" s="22">
        <v>11.8</v>
      </c>
      <c r="F19" s="150">
        <v>10</v>
      </c>
      <c r="G19" s="37">
        <v>10</v>
      </c>
      <c r="H19" s="124">
        <v>10</v>
      </c>
      <c r="I19" s="24">
        <v>10</v>
      </c>
    </row>
    <row r="20" spans="1:9" ht="12.75">
      <c r="A20" s="21">
        <v>12</v>
      </c>
      <c r="B20" s="21" t="s">
        <v>25</v>
      </c>
      <c r="C20" s="21">
        <v>4.2</v>
      </c>
      <c r="D20" s="22"/>
      <c r="E20" s="22">
        <v>4.2</v>
      </c>
      <c r="F20" s="150">
        <v>5</v>
      </c>
      <c r="G20" s="37">
        <v>5</v>
      </c>
      <c r="H20" s="124">
        <v>5</v>
      </c>
      <c r="I20" s="124">
        <v>5</v>
      </c>
    </row>
    <row r="21" spans="1:9" ht="12.75">
      <c r="A21" s="21">
        <v>13</v>
      </c>
      <c r="B21" s="21" t="s">
        <v>26</v>
      </c>
      <c r="C21" s="21">
        <v>12.9</v>
      </c>
      <c r="D21" s="22">
        <v>4.1</v>
      </c>
      <c r="E21" s="22">
        <v>8.8</v>
      </c>
      <c r="F21" s="151">
        <v>17</v>
      </c>
      <c r="G21" s="124">
        <v>15</v>
      </c>
      <c r="H21" s="124">
        <v>17</v>
      </c>
      <c r="I21" s="124">
        <v>15</v>
      </c>
    </row>
    <row r="22" spans="1:9" ht="12.75">
      <c r="A22" s="21">
        <v>14</v>
      </c>
      <c r="B22" s="21" t="s">
        <v>27</v>
      </c>
      <c r="C22" s="21">
        <v>37.9</v>
      </c>
      <c r="D22" s="25">
        <v>33</v>
      </c>
      <c r="E22" s="22">
        <v>4.9</v>
      </c>
      <c r="F22" s="150">
        <v>23</v>
      </c>
      <c r="G22" s="37">
        <v>14</v>
      </c>
      <c r="H22" s="124">
        <v>23</v>
      </c>
      <c r="I22" s="24">
        <v>14</v>
      </c>
    </row>
    <row r="23" spans="1:9" ht="12.75">
      <c r="A23" s="21">
        <v>15</v>
      </c>
      <c r="B23" s="21" t="s">
        <v>28</v>
      </c>
      <c r="C23" s="21">
        <v>30.5</v>
      </c>
      <c r="D23" s="22">
        <v>3.6</v>
      </c>
      <c r="E23" s="22">
        <v>26.9</v>
      </c>
      <c r="F23" s="150">
        <v>2</v>
      </c>
      <c r="G23" s="37">
        <v>2</v>
      </c>
      <c r="H23" s="124">
        <v>2</v>
      </c>
      <c r="I23" s="24">
        <v>2</v>
      </c>
    </row>
    <row r="24" spans="1:9" ht="12.75">
      <c r="A24" s="21">
        <v>16</v>
      </c>
      <c r="B24" s="21" t="s">
        <v>29</v>
      </c>
      <c r="C24" s="21">
        <v>4.2</v>
      </c>
      <c r="D24" s="22"/>
      <c r="E24" s="22">
        <v>4.2</v>
      </c>
      <c r="F24" s="150">
        <v>7</v>
      </c>
      <c r="G24" s="37">
        <v>7</v>
      </c>
      <c r="H24" s="124">
        <v>7</v>
      </c>
      <c r="I24" s="24">
        <v>7</v>
      </c>
    </row>
    <row r="25" spans="1:9" ht="12.75">
      <c r="A25" s="21">
        <v>17</v>
      </c>
      <c r="B25" s="21" t="s">
        <v>30</v>
      </c>
      <c r="C25" s="21">
        <v>23.9</v>
      </c>
      <c r="D25" s="22"/>
      <c r="E25" s="22">
        <v>23.9</v>
      </c>
      <c r="F25" s="150">
        <v>20</v>
      </c>
      <c r="G25" s="37">
        <v>20</v>
      </c>
      <c r="H25" s="124">
        <v>20</v>
      </c>
      <c r="I25" s="24">
        <v>20</v>
      </c>
    </row>
    <row r="26" spans="1:9" ht="12.75">
      <c r="A26" s="21">
        <v>18</v>
      </c>
      <c r="B26" s="21" t="s">
        <v>31</v>
      </c>
      <c r="C26" s="21">
        <v>4.4</v>
      </c>
      <c r="D26" s="22">
        <v>2.6</v>
      </c>
      <c r="E26" s="22">
        <v>1.8</v>
      </c>
      <c r="F26" s="150">
        <v>6</v>
      </c>
      <c r="G26" s="37">
        <v>3</v>
      </c>
      <c r="H26" s="124">
        <v>6</v>
      </c>
      <c r="I26" s="124">
        <v>3</v>
      </c>
    </row>
    <row r="27" spans="1:9" ht="12.75">
      <c r="A27" s="21">
        <v>19</v>
      </c>
      <c r="B27" s="21" t="s">
        <v>32</v>
      </c>
      <c r="C27" s="21">
        <v>24.4</v>
      </c>
      <c r="D27" s="22">
        <v>9.9</v>
      </c>
      <c r="E27" s="22">
        <v>14.5</v>
      </c>
      <c r="F27" s="150">
        <v>24</v>
      </c>
      <c r="G27" s="37">
        <v>19</v>
      </c>
      <c r="H27" s="134">
        <v>24</v>
      </c>
      <c r="I27" s="124">
        <v>20</v>
      </c>
    </row>
    <row r="28" spans="1:9" ht="12.75">
      <c r="A28" s="21">
        <v>20</v>
      </c>
      <c r="B28" s="21" t="s">
        <v>33</v>
      </c>
      <c r="C28" s="21">
        <v>9.2</v>
      </c>
      <c r="D28" s="22">
        <v>6.4</v>
      </c>
      <c r="E28" s="22">
        <v>2.8</v>
      </c>
      <c r="F28" s="150">
        <v>9</v>
      </c>
      <c r="G28" s="37">
        <v>6</v>
      </c>
      <c r="H28" s="124">
        <v>9</v>
      </c>
      <c r="I28" s="24">
        <v>6</v>
      </c>
    </row>
    <row r="29" spans="1:9" ht="12.75">
      <c r="A29" s="21">
        <v>21</v>
      </c>
      <c r="B29" s="21" t="s">
        <v>34</v>
      </c>
      <c r="C29" s="21">
        <v>25.5</v>
      </c>
      <c r="D29" s="22">
        <v>9.2</v>
      </c>
      <c r="E29" s="22">
        <v>16.3</v>
      </c>
      <c r="F29" s="150">
        <v>27</v>
      </c>
      <c r="G29" s="37">
        <v>25</v>
      </c>
      <c r="H29" s="124">
        <v>27</v>
      </c>
      <c r="I29" s="124">
        <v>25</v>
      </c>
    </row>
    <row r="30" spans="1:9" ht="12.75">
      <c r="A30" s="21">
        <v>22</v>
      </c>
      <c r="B30" s="21" t="s">
        <v>35</v>
      </c>
      <c r="C30" s="21">
        <v>3.9</v>
      </c>
      <c r="D30" s="22"/>
      <c r="E30" s="22">
        <v>3.9</v>
      </c>
      <c r="F30" s="150">
        <v>5</v>
      </c>
      <c r="G30" s="37">
        <v>5</v>
      </c>
      <c r="H30" s="124">
        <v>5</v>
      </c>
      <c r="I30" s="24">
        <v>5</v>
      </c>
    </row>
    <row r="31" spans="1:9" ht="12.75">
      <c r="A31" s="21">
        <v>23</v>
      </c>
      <c r="B31" s="21" t="s">
        <v>36</v>
      </c>
      <c r="C31" s="21">
        <v>7.5</v>
      </c>
      <c r="D31" s="22">
        <v>3.5</v>
      </c>
      <c r="E31" s="22">
        <v>4</v>
      </c>
      <c r="F31" s="150">
        <v>11</v>
      </c>
      <c r="G31" s="37">
        <v>9</v>
      </c>
      <c r="H31" s="124">
        <v>11</v>
      </c>
      <c r="I31" s="124">
        <v>9</v>
      </c>
    </row>
    <row r="32" spans="1:9" ht="12.75">
      <c r="A32" s="21">
        <v>24</v>
      </c>
      <c r="B32" s="21" t="s">
        <v>37</v>
      </c>
      <c r="C32" s="21">
        <v>23.9</v>
      </c>
      <c r="D32" s="22"/>
      <c r="E32" s="22">
        <v>23.9</v>
      </c>
      <c r="F32" s="150">
        <v>18</v>
      </c>
      <c r="G32" s="37">
        <v>18</v>
      </c>
      <c r="H32" s="124">
        <v>19</v>
      </c>
      <c r="I32" s="124">
        <v>19</v>
      </c>
    </row>
    <row r="33" spans="1:9" ht="12.75">
      <c r="A33" s="21">
        <v>25</v>
      </c>
      <c r="B33" s="21" t="s">
        <v>38</v>
      </c>
      <c r="C33" s="21">
        <v>16.4</v>
      </c>
      <c r="D33" s="22"/>
      <c r="E33" s="22">
        <v>16.4</v>
      </c>
      <c r="F33" s="150">
        <v>15</v>
      </c>
      <c r="G33" s="37">
        <v>15</v>
      </c>
      <c r="H33" s="124">
        <v>15</v>
      </c>
      <c r="I33" s="24">
        <v>15</v>
      </c>
    </row>
    <row r="34" spans="1:9" ht="12.75">
      <c r="A34" s="21">
        <v>26</v>
      </c>
      <c r="B34" s="21" t="s">
        <v>39</v>
      </c>
      <c r="C34" s="21">
        <v>13.4</v>
      </c>
      <c r="D34" s="22">
        <v>7.9</v>
      </c>
      <c r="E34" s="22">
        <v>5.5</v>
      </c>
      <c r="F34" s="150">
        <v>14</v>
      </c>
      <c r="G34" s="37">
        <v>11</v>
      </c>
      <c r="H34" s="124">
        <v>14</v>
      </c>
      <c r="I34" s="124">
        <v>11</v>
      </c>
    </row>
    <row r="35" spans="1:9" ht="12.75">
      <c r="A35" s="21">
        <v>27</v>
      </c>
      <c r="B35" s="21" t="s">
        <v>40</v>
      </c>
      <c r="C35" s="21">
        <v>21</v>
      </c>
      <c r="D35" s="22"/>
      <c r="E35" s="22">
        <v>21</v>
      </c>
      <c r="F35" s="150">
        <v>29</v>
      </c>
      <c r="G35" s="37">
        <v>29</v>
      </c>
      <c r="H35" s="124">
        <v>29</v>
      </c>
      <c r="I35" s="24">
        <v>29</v>
      </c>
    </row>
    <row r="36" spans="1:9" ht="12.75">
      <c r="A36" s="21">
        <v>28</v>
      </c>
      <c r="B36" s="21" t="s">
        <v>41</v>
      </c>
      <c r="C36" s="21">
        <v>7.6</v>
      </c>
      <c r="D36" s="22">
        <v>5.5</v>
      </c>
      <c r="E36" s="22">
        <v>2.1</v>
      </c>
      <c r="F36" s="150">
        <v>12</v>
      </c>
      <c r="G36" s="37">
        <v>5</v>
      </c>
      <c r="H36" s="124">
        <v>12</v>
      </c>
      <c r="I36" s="24">
        <v>5</v>
      </c>
    </row>
    <row r="37" spans="1:9" ht="12.75">
      <c r="A37" s="21">
        <v>29</v>
      </c>
      <c r="B37" s="21" t="s">
        <v>42</v>
      </c>
      <c r="C37" s="21">
        <v>7.2</v>
      </c>
      <c r="D37" s="22">
        <v>3.9</v>
      </c>
      <c r="E37" s="22">
        <v>3.3</v>
      </c>
      <c r="F37" s="150">
        <v>9</v>
      </c>
      <c r="G37" s="37">
        <v>5</v>
      </c>
      <c r="H37" s="124">
        <v>9</v>
      </c>
      <c r="I37" s="124">
        <v>5</v>
      </c>
    </row>
    <row r="38" spans="1:9" ht="12.75">
      <c r="A38" s="21">
        <v>30</v>
      </c>
      <c r="B38" s="21" t="s">
        <v>43</v>
      </c>
      <c r="C38" s="21">
        <v>32.3</v>
      </c>
      <c r="D38" s="22">
        <v>15.3</v>
      </c>
      <c r="E38" s="22">
        <v>17</v>
      </c>
      <c r="F38" s="150">
        <v>27</v>
      </c>
      <c r="G38" s="37">
        <v>22</v>
      </c>
      <c r="H38" s="124">
        <v>27</v>
      </c>
      <c r="I38" s="24">
        <v>22</v>
      </c>
    </row>
    <row r="39" spans="1:9" ht="12.75">
      <c r="A39" s="21">
        <v>31</v>
      </c>
      <c r="B39" s="21" t="s">
        <v>44</v>
      </c>
      <c r="C39" s="21">
        <v>20.6</v>
      </c>
      <c r="D39" s="22"/>
      <c r="E39" s="22">
        <v>20.6</v>
      </c>
      <c r="F39" s="150">
        <v>19</v>
      </c>
      <c r="G39" s="37">
        <v>19</v>
      </c>
      <c r="H39" s="124">
        <v>19</v>
      </c>
      <c r="I39" s="24">
        <v>19</v>
      </c>
    </row>
    <row r="40" spans="1:9" ht="12.75">
      <c r="A40" s="21">
        <v>32</v>
      </c>
      <c r="B40" s="21" t="s">
        <v>45</v>
      </c>
      <c r="C40" s="21">
        <v>70.9</v>
      </c>
      <c r="D40" s="22">
        <v>68.4</v>
      </c>
      <c r="E40" s="22">
        <v>2.5</v>
      </c>
      <c r="F40" s="150">
        <v>12</v>
      </c>
      <c r="G40" s="37">
        <v>3</v>
      </c>
      <c r="H40" s="124">
        <v>12</v>
      </c>
      <c r="I40" s="124">
        <v>3</v>
      </c>
    </row>
    <row r="41" spans="1:9" ht="12.75">
      <c r="A41" s="21">
        <v>33</v>
      </c>
      <c r="B41" s="21" t="s">
        <v>46</v>
      </c>
      <c r="C41" s="21">
        <v>77.1</v>
      </c>
      <c r="D41" s="22">
        <v>75.8</v>
      </c>
      <c r="E41" s="22">
        <v>1.3</v>
      </c>
      <c r="F41" s="150">
        <v>8</v>
      </c>
      <c r="G41" s="37">
        <v>2</v>
      </c>
      <c r="H41" s="124">
        <v>8</v>
      </c>
      <c r="I41" s="24">
        <v>2</v>
      </c>
    </row>
    <row r="42" spans="1:9" ht="12.75">
      <c r="A42" s="21">
        <v>34</v>
      </c>
      <c r="B42" s="21" t="s">
        <v>47</v>
      </c>
      <c r="C42" s="21">
        <v>315.9</v>
      </c>
      <c r="D42" s="22">
        <v>299.1</v>
      </c>
      <c r="E42" s="22">
        <v>16.8</v>
      </c>
      <c r="F42" s="150">
        <v>16</v>
      </c>
      <c r="G42" s="37">
        <v>4</v>
      </c>
      <c r="H42" s="124">
        <v>16</v>
      </c>
      <c r="I42" s="24">
        <v>4</v>
      </c>
    </row>
    <row r="43" spans="1:9" ht="13.5" customHeight="1">
      <c r="A43" s="21">
        <v>35</v>
      </c>
      <c r="B43" s="21" t="s">
        <v>48</v>
      </c>
      <c r="C43" s="21">
        <f>D43+E43</f>
        <v>2.8</v>
      </c>
      <c r="D43" s="22"/>
      <c r="E43" s="22">
        <v>2.8</v>
      </c>
      <c r="F43" s="150">
        <v>3</v>
      </c>
      <c r="G43" s="37">
        <v>3</v>
      </c>
      <c r="H43" s="124">
        <v>3</v>
      </c>
      <c r="I43" s="124">
        <v>3</v>
      </c>
    </row>
    <row r="44" spans="1:9" ht="12.75">
      <c r="A44" s="21">
        <v>36</v>
      </c>
      <c r="B44" s="21" t="s">
        <v>188</v>
      </c>
      <c r="C44" s="21"/>
      <c r="D44" s="22"/>
      <c r="E44" s="119"/>
      <c r="F44" s="150">
        <v>1</v>
      </c>
      <c r="G44" s="37"/>
      <c r="H44" s="124">
        <v>1</v>
      </c>
      <c r="I44" s="24"/>
    </row>
    <row r="45" spans="1:9" ht="12.75">
      <c r="A45" s="21">
        <v>37</v>
      </c>
      <c r="B45" s="21" t="s">
        <v>191</v>
      </c>
      <c r="C45" s="21"/>
      <c r="D45" s="22"/>
      <c r="E45" s="119"/>
      <c r="F45" s="150">
        <v>1</v>
      </c>
      <c r="G45" s="37">
        <v>1</v>
      </c>
      <c r="H45" s="124">
        <v>1</v>
      </c>
      <c r="I45" s="24">
        <v>1</v>
      </c>
    </row>
    <row r="46" spans="1:9" ht="12.75">
      <c r="A46" s="21">
        <v>38</v>
      </c>
      <c r="B46" s="21" t="s">
        <v>196</v>
      </c>
      <c r="C46" s="21"/>
      <c r="D46" s="22"/>
      <c r="E46" s="119"/>
      <c r="F46" s="150">
        <v>1</v>
      </c>
      <c r="G46" s="37">
        <v>1</v>
      </c>
      <c r="H46" s="124">
        <v>1</v>
      </c>
      <c r="I46" s="24">
        <v>1</v>
      </c>
    </row>
    <row r="47" spans="1:9" ht="12.75">
      <c r="A47" s="26">
        <v>39</v>
      </c>
      <c r="B47" s="21" t="s">
        <v>49</v>
      </c>
      <c r="C47" s="21">
        <v>9.3</v>
      </c>
      <c r="D47" s="119">
        <v>9.3</v>
      </c>
      <c r="E47" s="22"/>
      <c r="F47" s="150">
        <v>1</v>
      </c>
      <c r="G47" s="37"/>
      <c r="H47" s="124">
        <v>1</v>
      </c>
      <c r="I47" s="133"/>
    </row>
    <row r="48" spans="1:9" ht="12.75">
      <c r="A48" s="27"/>
      <c r="B48" s="27" t="s">
        <v>50</v>
      </c>
      <c r="C48" s="127">
        <v>957</v>
      </c>
      <c r="D48" s="27">
        <v>624.7</v>
      </c>
      <c r="E48" s="27">
        <v>332.3</v>
      </c>
      <c r="F48" s="152">
        <f>SUM(F9:F47)</f>
        <v>482</v>
      </c>
      <c r="G48" s="28">
        <f>SUM(G9:G47)</f>
        <v>381</v>
      </c>
      <c r="H48" s="40">
        <f>SUM(H9:H47)</f>
        <v>483</v>
      </c>
      <c r="I48" s="28">
        <f>SUM(I9:I47)</f>
        <v>383</v>
      </c>
    </row>
    <row r="49" spans="1:9" ht="12.75">
      <c r="A49" s="29"/>
      <c r="B49" s="30" t="s">
        <v>51</v>
      </c>
      <c r="C49" s="21"/>
      <c r="D49" s="20"/>
      <c r="E49" s="22"/>
      <c r="F49" s="22">
        <v>1</v>
      </c>
      <c r="G49" s="24"/>
      <c r="H49" s="24">
        <v>1</v>
      </c>
      <c r="I49" s="24"/>
    </row>
    <row r="50" spans="1:9" ht="12.75">
      <c r="A50" s="29"/>
      <c r="B50" s="30" t="s">
        <v>52</v>
      </c>
      <c r="C50" s="21"/>
      <c r="D50" s="20"/>
      <c r="E50" s="22"/>
      <c r="F50" s="22">
        <v>1</v>
      </c>
      <c r="G50" s="24"/>
      <c r="H50" s="24">
        <v>1</v>
      </c>
      <c r="I50" s="24"/>
    </row>
    <row r="51" spans="1:9" ht="12.75">
      <c r="A51" s="29"/>
      <c r="B51" s="30" t="s">
        <v>53</v>
      </c>
      <c r="C51" s="21"/>
      <c r="D51" s="20"/>
      <c r="E51" s="22"/>
      <c r="F51" s="22">
        <v>1</v>
      </c>
      <c r="G51" s="24"/>
      <c r="H51" s="24">
        <v>1</v>
      </c>
      <c r="I51" s="24"/>
    </row>
    <row r="52" spans="1:9" ht="12.75">
      <c r="A52" s="29"/>
      <c r="B52" s="29" t="s">
        <v>54</v>
      </c>
      <c r="C52" s="128">
        <v>957</v>
      </c>
      <c r="D52" s="29">
        <v>624.7</v>
      </c>
      <c r="E52" s="27">
        <v>332.3</v>
      </c>
      <c r="F52" s="27">
        <f>SUM(F48:F51)</f>
        <v>485</v>
      </c>
      <c r="G52" s="28">
        <f>SUM(G48:G51)</f>
        <v>381</v>
      </c>
      <c r="H52" s="40">
        <f>SUM(H48:H51)</f>
        <v>486</v>
      </c>
      <c r="I52" s="28">
        <f>SUM(I48:I51)</f>
        <v>383</v>
      </c>
    </row>
  </sheetData>
  <sheetProtection/>
  <mergeCells count="5">
    <mergeCell ref="A2:I2"/>
    <mergeCell ref="C4:E4"/>
    <mergeCell ref="F4:I4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G48"/>
  <sheetViews>
    <sheetView zoomScalePageLayoutView="0" workbookViewId="0" topLeftCell="A1">
      <selection activeCell="A1" sqref="A1:G48"/>
    </sheetView>
  </sheetViews>
  <sheetFormatPr defaultColWidth="9.00390625" defaultRowHeight="12.75"/>
  <cols>
    <col min="1" max="1" width="5.625" style="0" customWidth="1"/>
    <col min="2" max="2" width="18.875" style="0" customWidth="1"/>
  </cols>
  <sheetData>
    <row r="1" ht="12.75">
      <c r="F1" s="32" t="s">
        <v>97</v>
      </c>
    </row>
    <row r="2" spans="1:7" ht="15">
      <c r="A2" s="190" t="s">
        <v>237</v>
      </c>
      <c r="B2" s="182"/>
      <c r="C2" s="182"/>
      <c r="D2" s="182"/>
      <c r="E2" s="182"/>
      <c r="F2" s="182"/>
      <c r="G2" s="182"/>
    </row>
    <row r="3" spans="1:7" ht="12.75">
      <c r="A3" s="42"/>
      <c r="B3" s="77"/>
      <c r="C3" s="77"/>
      <c r="D3" s="43"/>
      <c r="E3" s="43"/>
      <c r="F3" s="42"/>
      <c r="G3" s="42"/>
    </row>
    <row r="4" spans="1:7" ht="12.75">
      <c r="A4" s="36" t="s">
        <v>2</v>
      </c>
      <c r="B4" s="33" t="s">
        <v>3</v>
      </c>
      <c r="C4" s="33">
        <v>2014</v>
      </c>
      <c r="D4" s="34">
        <v>2015</v>
      </c>
      <c r="E4" s="35" t="s">
        <v>58</v>
      </c>
      <c r="F4" s="34" t="s">
        <v>85</v>
      </c>
      <c r="G4" s="34" t="s">
        <v>98</v>
      </c>
    </row>
    <row r="5" spans="1:7" ht="12.75">
      <c r="A5" s="36">
        <v>1</v>
      </c>
      <c r="B5" s="21" t="s">
        <v>14</v>
      </c>
      <c r="C5" s="37">
        <v>68051</v>
      </c>
      <c r="D5" s="37">
        <v>72245</v>
      </c>
      <c r="E5" s="24">
        <f aca="true" t="shared" si="0" ref="E5:E48">D5-C5</f>
        <v>4194</v>
      </c>
      <c r="F5" s="24">
        <f aca="true" t="shared" si="1" ref="F5:F44">D5-G5</f>
        <v>35147</v>
      </c>
      <c r="G5" s="55">
        <v>37098</v>
      </c>
    </row>
    <row r="6" spans="1:7" ht="12.75">
      <c r="A6" s="36">
        <v>2</v>
      </c>
      <c r="B6" s="21" t="s">
        <v>15</v>
      </c>
      <c r="C6" s="37">
        <v>391626</v>
      </c>
      <c r="D6" s="37">
        <v>406069</v>
      </c>
      <c r="E6" s="24">
        <f t="shared" si="0"/>
        <v>14443</v>
      </c>
      <c r="F6" s="24">
        <f t="shared" si="1"/>
        <v>361866</v>
      </c>
      <c r="G6" s="55">
        <v>44203</v>
      </c>
    </row>
    <row r="7" spans="1:7" ht="12.75">
      <c r="A7" s="36">
        <v>3</v>
      </c>
      <c r="B7" s="21" t="s">
        <v>16</v>
      </c>
      <c r="C7" s="37">
        <v>47925</v>
      </c>
      <c r="D7" s="37">
        <v>47886</v>
      </c>
      <c r="E7" s="24">
        <f t="shared" si="0"/>
        <v>-39</v>
      </c>
      <c r="F7" s="24">
        <f t="shared" si="1"/>
        <v>38963</v>
      </c>
      <c r="G7" s="55">
        <v>8923</v>
      </c>
    </row>
    <row r="8" spans="1:7" ht="12.75">
      <c r="A8" s="36">
        <v>4</v>
      </c>
      <c r="B8" s="21" t="s">
        <v>17</v>
      </c>
      <c r="C8" s="37">
        <v>246052</v>
      </c>
      <c r="D8" s="37">
        <v>242827</v>
      </c>
      <c r="E8" s="24">
        <f t="shared" si="0"/>
        <v>-3225</v>
      </c>
      <c r="F8" s="24">
        <f>D8-G8</f>
        <v>0</v>
      </c>
      <c r="G8" s="55">
        <v>242827</v>
      </c>
    </row>
    <row r="9" spans="1:7" ht="12.75">
      <c r="A9" s="36">
        <v>5</v>
      </c>
      <c r="B9" s="21" t="s">
        <v>18</v>
      </c>
      <c r="C9" s="37">
        <v>32007</v>
      </c>
      <c r="D9" s="37">
        <v>32023</v>
      </c>
      <c r="E9" s="24">
        <f t="shared" si="0"/>
        <v>16</v>
      </c>
      <c r="F9" s="24">
        <f>D9-G9</f>
        <v>0</v>
      </c>
      <c r="G9" s="55">
        <v>32023</v>
      </c>
    </row>
    <row r="10" spans="1:7" ht="12.75">
      <c r="A10" s="36">
        <v>6</v>
      </c>
      <c r="B10" s="21" t="s">
        <v>19</v>
      </c>
      <c r="C10" s="37">
        <v>137583</v>
      </c>
      <c r="D10" s="37">
        <v>135067</v>
      </c>
      <c r="E10" s="24">
        <f t="shared" si="0"/>
        <v>-2516</v>
      </c>
      <c r="F10" s="24">
        <f t="shared" si="1"/>
        <v>93862</v>
      </c>
      <c r="G10" s="55">
        <v>41205</v>
      </c>
    </row>
    <row r="11" spans="1:7" ht="12.75">
      <c r="A11" s="36">
        <v>7</v>
      </c>
      <c r="B11" s="21" t="s">
        <v>20</v>
      </c>
      <c r="C11" s="37">
        <v>319550</v>
      </c>
      <c r="D11" s="37">
        <v>312797</v>
      </c>
      <c r="E11" s="24">
        <f t="shared" si="0"/>
        <v>-6753</v>
      </c>
      <c r="F11" s="24">
        <f>D11-G11</f>
        <v>0</v>
      </c>
      <c r="G11" s="55">
        <v>312797</v>
      </c>
    </row>
    <row r="12" spans="1:7" ht="12.75">
      <c r="A12" s="36">
        <v>8</v>
      </c>
      <c r="B12" s="21" t="s">
        <v>21</v>
      </c>
      <c r="C12" s="124">
        <v>154707</v>
      </c>
      <c r="D12" s="124">
        <v>156116</v>
      </c>
      <c r="E12" s="24">
        <f t="shared" si="0"/>
        <v>1409</v>
      </c>
      <c r="F12" s="24">
        <f t="shared" si="1"/>
        <v>108590</v>
      </c>
      <c r="G12" s="55">
        <v>47526</v>
      </c>
    </row>
    <row r="13" spans="1:7" ht="12.75">
      <c r="A13" s="36">
        <v>9</v>
      </c>
      <c r="B13" s="21" t="s">
        <v>22</v>
      </c>
      <c r="C13" s="37">
        <v>186454</v>
      </c>
      <c r="D13" s="37">
        <v>197332</v>
      </c>
      <c r="E13" s="24">
        <f t="shared" si="0"/>
        <v>10878</v>
      </c>
      <c r="F13" s="24">
        <f t="shared" si="1"/>
        <v>108210</v>
      </c>
      <c r="G13" s="55">
        <v>89122</v>
      </c>
    </row>
    <row r="14" spans="1:7" ht="12.75">
      <c r="A14" s="36">
        <v>10</v>
      </c>
      <c r="B14" s="21" t="s">
        <v>23</v>
      </c>
      <c r="C14" s="37">
        <v>355342</v>
      </c>
      <c r="D14" s="37">
        <v>369632</v>
      </c>
      <c r="E14" s="24">
        <f t="shared" si="0"/>
        <v>14290</v>
      </c>
      <c r="F14" s="24">
        <f t="shared" si="1"/>
        <v>223182</v>
      </c>
      <c r="G14" s="55">
        <v>146450</v>
      </c>
    </row>
    <row r="15" spans="1:7" ht="12.75">
      <c r="A15" s="36">
        <v>11</v>
      </c>
      <c r="B15" s="21" t="s">
        <v>24</v>
      </c>
      <c r="C15" s="37">
        <v>209154</v>
      </c>
      <c r="D15" s="37">
        <v>209161</v>
      </c>
      <c r="E15" s="24">
        <f t="shared" si="0"/>
        <v>7</v>
      </c>
      <c r="F15" s="24">
        <v>0</v>
      </c>
      <c r="G15" s="55">
        <v>209161</v>
      </c>
    </row>
    <row r="16" spans="1:7" ht="12.75">
      <c r="A16" s="36">
        <v>12</v>
      </c>
      <c r="B16" s="21" t="s">
        <v>25</v>
      </c>
      <c r="C16" s="37">
        <v>59169</v>
      </c>
      <c r="D16" s="37">
        <v>69569</v>
      </c>
      <c r="E16" s="24">
        <f t="shared" si="0"/>
        <v>10400</v>
      </c>
      <c r="F16" s="24">
        <f t="shared" si="1"/>
        <v>0</v>
      </c>
      <c r="G16" s="55">
        <v>69569</v>
      </c>
    </row>
    <row r="17" spans="1:7" ht="12.75">
      <c r="A17" s="36">
        <v>13</v>
      </c>
      <c r="B17" s="21" t="s">
        <v>26</v>
      </c>
      <c r="C17" s="124">
        <v>215363</v>
      </c>
      <c r="D17" s="124">
        <v>219637</v>
      </c>
      <c r="E17" s="24">
        <f t="shared" si="0"/>
        <v>4274</v>
      </c>
      <c r="F17" s="24">
        <f t="shared" si="1"/>
        <v>111515</v>
      </c>
      <c r="G17" s="55">
        <v>108122</v>
      </c>
    </row>
    <row r="18" spans="1:7" ht="12.75">
      <c r="A18" s="36">
        <v>14</v>
      </c>
      <c r="B18" s="21" t="s">
        <v>27</v>
      </c>
      <c r="C18" s="37">
        <v>338534</v>
      </c>
      <c r="D18" s="37">
        <v>331219</v>
      </c>
      <c r="E18" s="24">
        <f t="shared" si="0"/>
        <v>-7315</v>
      </c>
      <c r="F18" s="24">
        <f t="shared" si="1"/>
        <v>263414</v>
      </c>
      <c r="G18" s="55">
        <v>67805</v>
      </c>
    </row>
    <row r="19" spans="1:7" ht="12.75">
      <c r="A19" s="36">
        <v>15</v>
      </c>
      <c r="B19" s="21" t="s">
        <v>83</v>
      </c>
      <c r="C19" s="37">
        <v>138792</v>
      </c>
      <c r="D19" s="37">
        <v>138571</v>
      </c>
      <c r="E19" s="24">
        <f t="shared" si="0"/>
        <v>-221</v>
      </c>
      <c r="F19" s="24">
        <f t="shared" si="1"/>
        <v>0</v>
      </c>
      <c r="G19" s="55">
        <v>138571</v>
      </c>
    </row>
    <row r="20" spans="1:7" ht="12.75">
      <c r="A20" s="36">
        <v>16</v>
      </c>
      <c r="B20" s="21" t="s">
        <v>29</v>
      </c>
      <c r="C20" s="124">
        <v>60167</v>
      </c>
      <c r="D20" s="124">
        <v>57837</v>
      </c>
      <c r="E20" s="24">
        <f t="shared" si="0"/>
        <v>-2330</v>
      </c>
      <c r="F20" s="24">
        <f t="shared" si="1"/>
        <v>0</v>
      </c>
      <c r="G20" s="55">
        <v>57837</v>
      </c>
    </row>
    <row r="21" spans="1:7" ht="12.75">
      <c r="A21" s="36">
        <v>17</v>
      </c>
      <c r="B21" s="21" t="s">
        <v>30</v>
      </c>
      <c r="C21" s="37">
        <v>370824</v>
      </c>
      <c r="D21" s="37">
        <v>364351</v>
      </c>
      <c r="E21" s="24">
        <f t="shared" si="0"/>
        <v>-6473</v>
      </c>
      <c r="F21" s="24">
        <f>D21-G21</f>
        <v>0</v>
      </c>
      <c r="G21" s="55">
        <v>364351</v>
      </c>
    </row>
    <row r="22" spans="1:7" ht="12.75">
      <c r="A22" s="36">
        <v>18</v>
      </c>
      <c r="B22" s="21" t="s">
        <v>31</v>
      </c>
      <c r="C22" s="37">
        <v>100178</v>
      </c>
      <c r="D22" s="37">
        <v>100195</v>
      </c>
      <c r="E22" s="24">
        <f t="shared" si="0"/>
        <v>17</v>
      </c>
      <c r="F22" s="24">
        <f t="shared" si="1"/>
        <v>80711</v>
      </c>
      <c r="G22" s="55">
        <v>19484</v>
      </c>
    </row>
    <row r="23" spans="1:7" ht="12.75">
      <c r="A23" s="36">
        <v>19</v>
      </c>
      <c r="B23" s="21" t="s">
        <v>32</v>
      </c>
      <c r="C23" s="37">
        <v>382947</v>
      </c>
      <c r="D23" s="37">
        <v>371521</v>
      </c>
      <c r="E23" s="24">
        <f t="shared" si="0"/>
        <v>-11426</v>
      </c>
      <c r="F23" s="24">
        <f t="shared" si="1"/>
        <v>148305</v>
      </c>
      <c r="G23" s="55">
        <v>223216</v>
      </c>
    </row>
    <row r="24" spans="1:7" ht="12.75">
      <c r="A24" s="36">
        <v>20</v>
      </c>
      <c r="B24" s="21" t="s">
        <v>33</v>
      </c>
      <c r="C24" s="37">
        <v>88767</v>
      </c>
      <c r="D24" s="37">
        <v>101383</v>
      </c>
      <c r="E24" s="24">
        <f t="shared" si="0"/>
        <v>12616</v>
      </c>
      <c r="F24" s="24">
        <f t="shared" si="1"/>
        <v>64936</v>
      </c>
      <c r="G24" s="55">
        <v>36447</v>
      </c>
    </row>
    <row r="25" spans="1:7" ht="12.75">
      <c r="A25" s="36">
        <v>21</v>
      </c>
      <c r="B25" s="21" t="s">
        <v>34</v>
      </c>
      <c r="C25" s="37">
        <v>308567</v>
      </c>
      <c r="D25" s="37">
        <v>304414</v>
      </c>
      <c r="E25" s="24">
        <f t="shared" si="0"/>
        <v>-4153</v>
      </c>
      <c r="F25" s="24">
        <f t="shared" si="1"/>
        <v>131317</v>
      </c>
      <c r="G25" s="55">
        <v>173097</v>
      </c>
    </row>
    <row r="26" spans="1:7" ht="12.75">
      <c r="A26" s="36">
        <v>22</v>
      </c>
      <c r="B26" s="21" t="s">
        <v>35</v>
      </c>
      <c r="C26" s="37">
        <v>35240</v>
      </c>
      <c r="D26" s="37">
        <v>30159</v>
      </c>
      <c r="E26" s="24">
        <f t="shared" si="0"/>
        <v>-5081</v>
      </c>
      <c r="F26" s="24">
        <f t="shared" si="1"/>
        <v>0</v>
      </c>
      <c r="G26" s="55">
        <v>30159</v>
      </c>
    </row>
    <row r="27" spans="1:7" ht="12.75">
      <c r="A27" s="36">
        <v>23</v>
      </c>
      <c r="B27" s="21" t="s">
        <v>36</v>
      </c>
      <c r="C27" s="37">
        <v>55899</v>
      </c>
      <c r="D27" s="37">
        <v>58423</v>
      </c>
      <c r="E27" s="24">
        <f t="shared" si="0"/>
        <v>2524</v>
      </c>
      <c r="F27" s="24">
        <f t="shared" si="1"/>
        <v>31563</v>
      </c>
      <c r="G27" s="55">
        <v>26860</v>
      </c>
    </row>
    <row r="28" spans="1:7" ht="12.75">
      <c r="A28" s="36">
        <v>24</v>
      </c>
      <c r="B28" s="21" t="s">
        <v>37</v>
      </c>
      <c r="C28" s="37">
        <v>219394</v>
      </c>
      <c r="D28" s="37">
        <v>252127</v>
      </c>
      <c r="E28" s="24">
        <f t="shared" si="0"/>
        <v>32733</v>
      </c>
      <c r="F28" s="24">
        <f t="shared" si="1"/>
        <v>0</v>
      </c>
      <c r="G28" s="55">
        <v>252127</v>
      </c>
    </row>
    <row r="29" spans="1:7" ht="12.75">
      <c r="A29" s="36">
        <v>25</v>
      </c>
      <c r="B29" s="21" t="s">
        <v>38</v>
      </c>
      <c r="C29" s="37">
        <v>225425</v>
      </c>
      <c r="D29" s="37">
        <v>227729</v>
      </c>
      <c r="E29" s="24">
        <f t="shared" si="0"/>
        <v>2304</v>
      </c>
      <c r="F29" s="24">
        <f t="shared" si="1"/>
        <v>0</v>
      </c>
      <c r="G29" s="55">
        <v>227729</v>
      </c>
    </row>
    <row r="30" spans="1:7" ht="12.75">
      <c r="A30" s="36">
        <v>26</v>
      </c>
      <c r="B30" s="21" t="s">
        <v>39</v>
      </c>
      <c r="C30" s="124">
        <v>208394</v>
      </c>
      <c r="D30" s="124">
        <v>216943</v>
      </c>
      <c r="E30" s="24">
        <f t="shared" si="0"/>
        <v>8549</v>
      </c>
      <c r="F30" s="24">
        <f t="shared" si="1"/>
        <v>100954</v>
      </c>
      <c r="G30" s="55">
        <v>115989</v>
      </c>
    </row>
    <row r="31" spans="1:7" ht="12.75">
      <c r="A31" s="36">
        <v>27</v>
      </c>
      <c r="B31" s="21" t="s">
        <v>40</v>
      </c>
      <c r="C31" s="37">
        <v>472871</v>
      </c>
      <c r="D31" s="37">
        <v>473230</v>
      </c>
      <c r="E31" s="24">
        <f t="shared" si="0"/>
        <v>359</v>
      </c>
      <c r="F31" s="24">
        <f t="shared" si="1"/>
        <v>0</v>
      </c>
      <c r="G31" s="55">
        <v>473230</v>
      </c>
    </row>
    <row r="32" spans="1:7" ht="12.75">
      <c r="A32" s="36">
        <v>28</v>
      </c>
      <c r="B32" s="21" t="s">
        <v>41</v>
      </c>
      <c r="C32" s="37">
        <v>193969</v>
      </c>
      <c r="D32" s="37">
        <v>191456</v>
      </c>
      <c r="E32" s="24">
        <f t="shared" si="0"/>
        <v>-2513</v>
      </c>
      <c r="F32" s="24">
        <f t="shared" si="1"/>
        <v>149167</v>
      </c>
      <c r="G32" s="55">
        <v>42289</v>
      </c>
    </row>
    <row r="33" spans="1:7" ht="12.75">
      <c r="A33" s="36">
        <v>29</v>
      </c>
      <c r="B33" s="21" t="s">
        <v>42</v>
      </c>
      <c r="C33" s="124">
        <v>151071</v>
      </c>
      <c r="D33" s="124">
        <v>153909</v>
      </c>
      <c r="E33" s="24">
        <f t="shared" si="0"/>
        <v>2838</v>
      </c>
      <c r="F33" s="24">
        <f t="shared" si="1"/>
        <v>76913</v>
      </c>
      <c r="G33" s="55">
        <v>76996</v>
      </c>
    </row>
    <row r="34" spans="1:7" ht="12.75">
      <c r="A34" s="36">
        <v>30</v>
      </c>
      <c r="B34" s="21" t="s">
        <v>43</v>
      </c>
      <c r="C34" s="37">
        <v>424392</v>
      </c>
      <c r="D34" s="37">
        <v>451990</v>
      </c>
      <c r="E34" s="24">
        <f t="shared" si="0"/>
        <v>27598</v>
      </c>
      <c r="F34" s="24">
        <f t="shared" si="1"/>
        <v>193343</v>
      </c>
      <c r="G34" s="55">
        <v>258647</v>
      </c>
    </row>
    <row r="35" spans="1:7" ht="12.75">
      <c r="A35" s="36">
        <v>31</v>
      </c>
      <c r="B35" s="21" t="s">
        <v>44</v>
      </c>
      <c r="C35" s="37">
        <v>366615</v>
      </c>
      <c r="D35" s="37">
        <v>349014</v>
      </c>
      <c r="E35" s="24">
        <f t="shared" si="0"/>
        <v>-17601</v>
      </c>
      <c r="F35" s="24">
        <f t="shared" si="1"/>
        <v>0</v>
      </c>
      <c r="G35" s="55">
        <v>349014</v>
      </c>
    </row>
    <row r="36" spans="1:7" ht="12.75">
      <c r="A36" s="36">
        <v>32</v>
      </c>
      <c r="B36" s="21" t="s">
        <v>45</v>
      </c>
      <c r="C36" s="37">
        <v>534654</v>
      </c>
      <c r="D36" s="37">
        <v>541674</v>
      </c>
      <c r="E36" s="24">
        <f t="shared" si="0"/>
        <v>7020</v>
      </c>
      <c r="F36" s="24">
        <f t="shared" si="1"/>
        <v>517720</v>
      </c>
      <c r="G36" s="55">
        <v>23954</v>
      </c>
    </row>
    <row r="37" spans="1:7" ht="12.75">
      <c r="A37" s="36">
        <v>33</v>
      </c>
      <c r="B37" s="21" t="s">
        <v>46</v>
      </c>
      <c r="C37" s="37">
        <v>249562</v>
      </c>
      <c r="D37" s="37">
        <v>257321</v>
      </c>
      <c r="E37" s="24">
        <f t="shared" si="0"/>
        <v>7759</v>
      </c>
      <c r="F37" s="24">
        <f t="shared" si="1"/>
        <v>238907</v>
      </c>
      <c r="G37" s="55">
        <v>18414</v>
      </c>
    </row>
    <row r="38" spans="1:7" ht="12.75">
      <c r="A38" s="36">
        <v>34</v>
      </c>
      <c r="B38" s="21" t="s">
        <v>47</v>
      </c>
      <c r="C38" s="37">
        <v>1255203</v>
      </c>
      <c r="D38" s="37">
        <v>1342787</v>
      </c>
      <c r="E38" s="24">
        <f t="shared" si="0"/>
        <v>87584</v>
      </c>
      <c r="F38" s="24">
        <f t="shared" si="1"/>
        <v>1189357</v>
      </c>
      <c r="G38" s="55">
        <v>153430</v>
      </c>
    </row>
    <row r="39" spans="1:7" ht="12.75">
      <c r="A39" s="36">
        <v>35</v>
      </c>
      <c r="B39" s="21" t="s">
        <v>59</v>
      </c>
      <c r="C39" s="37">
        <v>39245</v>
      </c>
      <c r="D39" s="37">
        <v>38765</v>
      </c>
      <c r="E39" s="24">
        <f t="shared" si="0"/>
        <v>-480</v>
      </c>
      <c r="F39" s="24">
        <f t="shared" si="1"/>
        <v>0</v>
      </c>
      <c r="G39" s="55">
        <v>38765</v>
      </c>
    </row>
    <row r="40" spans="1:7" ht="12.75">
      <c r="A40" s="36">
        <v>36</v>
      </c>
      <c r="B40" s="21" t="s">
        <v>188</v>
      </c>
      <c r="C40" s="124">
        <v>274426</v>
      </c>
      <c r="D40" s="124">
        <v>268048</v>
      </c>
      <c r="E40" s="24">
        <f t="shared" si="0"/>
        <v>-6378</v>
      </c>
      <c r="F40" s="24">
        <v>268048</v>
      </c>
      <c r="G40" s="37">
        <v>0</v>
      </c>
    </row>
    <row r="41" spans="1:7" ht="12.75">
      <c r="A41" s="36">
        <v>37</v>
      </c>
      <c r="B41" s="21" t="s">
        <v>191</v>
      </c>
      <c r="C41" s="124">
        <v>40537</v>
      </c>
      <c r="D41" s="124">
        <v>42842</v>
      </c>
      <c r="E41" s="24">
        <f t="shared" si="0"/>
        <v>2305</v>
      </c>
      <c r="F41" s="24">
        <f t="shared" si="1"/>
        <v>0</v>
      </c>
      <c r="G41" s="37">
        <v>42842</v>
      </c>
    </row>
    <row r="42" spans="1:7" ht="12.75">
      <c r="A42" s="36">
        <v>38</v>
      </c>
      <c r="B42" s="21" t="s">
        <v>49</v>
      </c>
      <c r="C42" s="37">
        <v>55017</v>
      </c>
      <c r="D42" s="37">
        <v>55575</v>
      </c>
      <c r="E42" s="24">
        <f t="shared" si="0"/>
        <v>558</v>
      </c>
      <c r="F42" s="24">
        <v>55575</v>
      </c>
      <c r="G42" s="37">
        <v>0</v>
      </c>
    </row>
    <row r="43" spans="1:7" ht="12.75">
      <c r="A43" s="36">
        <v>39</v>
      </c>
      <c r="B43" s="21" t="s">
        <v>197</v>
      </c>
      <c r="C43" s="37">
        <v>12452</v>
      </c>
      <c r="D43" s="37">
        <v>13567</v>
      </c>
      <c r="E43" s="24">
        <f t="shared" si="0"/>
        <v>1115</v>
      </c>
      <c r="F43" s="24">
        <f t="shared" si="1"/>
        <v>0</v>
      </c>
      <c r="G43" s="37">
        <v>13567</v>
      </c>
    </row>
    <row r="44" spans="1:7" ht="12.75">
      <c r="A44" s="36"/>
      <c r="B44" s="27" t="s">
        <v>50</v>
      </c>
      <c r="C44" s="40">
        <f>SUM(C5:C43)</f>
        <v>9026125</v>
      </c>
      <c r="D44" s="40">
        <f>SUM(D5:D43)</f>
        <v>9205411</v>
      </c>
      <c r="E44" s="28">
        <f t="shared" si="0"/>
        <v>179286</v>
      </c>
      <c r="F44" s="28">
        <f t="shared" si="1"/>
        <v>4591565</v>
      </c>
      <c r="G44" s="28">
        <f>SUM(G5:G43)</f>
        <v>4613846</v>
      </c>
    </row>
    <row r="45" spans="1:7" ht="12.75">
      <c r="A45" s="36"/>
      <c r="B45" s="21" t="s">
        <v>51</v>
      </c>
      <c r="C45" s="37">
        <v>685895</v>
      </c>
      <c r="D45" s="37">
        <v>674420</v>
      </c>
      <c r="E45" s="24">
        <f t="shared" si="0"/>
        <v>-11475</v>
      </c>
      <c r="F45" s="37">
        <v>674420</v>
      </c>
      <c r="G45" s="24">
        <v>0</v>
      </c>
    </row>
    <row r="46" spans="1:7" ht="12.75">
      <c r="A46" s="24"/>
      <c r="B46" s="21" t="s">
        <v>52</v>
      </c>
      <c r="C46" s="37">
        <v>278683</v>
      </c>
      <c r="D46" s="37">
        <v>267102</v>
      </c>
      <c r="E46" s="24">
        <f t="shared" si="0"/>
        <v>-11581</v>
      </c>
      <c r="F46" s="37">
        <v>267102</v>
      </c>
      <c r="G46" s="24">
        <v>0</v>
      </c>
    </row>
    <row r="47" spans="1:7" ht="12.75">
      <c r="A47" s="24"/>
      <c r="B47" s="21" t="s">
        <v>53</v>
      </c>
      <c r="C47" s="37">
        <v>82158</v>
      </c>
      <c r="D47" s="37">
        <v>82574</v>
      </c>
      <c r="E47" s="24">
        <f t="shared" si="0"/>
        <v>416</v>
      </c>
      <c r="F47" s="37">
        <v>82574</v>
      </c>
      <c r="G47" s="24">
        <v>0</v>
      </c>
    </row>
    <row r="48" spans="1:7" ht="12.75">
      <c r="A48" s="24"/>
      <c r="B48" s="27" t="s">
        <v>54</v>
      </c>
      <c r="C48" s="40">
        <f>SUM(C44:C47)</f>
        <v>10072861</v>
      </c>
      <c r="D48" s="40">
        <f>SUM(D44:D47)</f>
        <v>10229507</v>
      </c>
      <c r="E48" s="28">
        <f t="shared" si="0"/>
        <v>156646</v>
      </c>
      <c r="F48" s="28">
        <f>SUM(F44:F47)</f>
        <v>5615661</v>
      </c>
      <c r="G48" s="28">
        <f>SUM(G44:G47)</f>
        <v>4613846</v>
      </c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H45"/>
  <sheetViews>
    <sheetView zoomScalePageLayoutView="0" workbookViewId="0" topLeftCell="A10">
      <selection activeCell="D47" sqref="D47"/>
    </sheetView>
  </sheetViews>
  <sheetFormatPr defaultColWidth="9.00390625" defaultRowHeight="12.75"/>
  <cols>
    <col min="1" max="1" width="6.125" style="0" customWidth="1"/>
    <col min="2" max="2" width="18.375" style="0" customWidth="1"/>
    <col min="5" max="5" width="10.625" style="0" customWidth="1"/>
    <col min="8" max="8" width="9.375" style="0" customWidth="1"/>
  </cols>
  <sheetData>
    <row r="1" ht="12.75">
      <c r="G1" s="78" t="s">
        <v>99</v>
      </c>
    </row>
    <row r="2" spans="1:8" ht="14.25">
      <c r="A2" s="190" t="s">
        <v>100</v>
      </c>
      <c r="B2" s="190"/>
      <c r="C2" s="190"/>
      <c r="D2" s="190"/>
      <c r="E2" s="190"/>
      <c r="F2" s="190"/>
      <c r="G2" s="190"/>
      <c r="H2" s="190"/>
    </row>
    <row r="3" spans="1:8" ht="15">
      <c r="A3" s="213" t="s">
        <v>101</v>
      </c>
      <c r="B3" s="182"/>
      <c r="C3" s="182"/>
      <c r="D3" s="182"/>
      <c r="E3" s="182"/>
      <c r="F3" s="182"/>
      <c r="G3" s="182"/>
      <c r="H3" s="182"/>
    </row>
    <row r="4" spans="1:8" ht="12.75">
      <c r="A4" s="42"/>
      <c r="B4" s="79"/>
      <c r="C4" s="79"/>
      <c r="D4" s="79"/>
      <c r="E4" s="79"/>
      <c r="F4" s="79"/>
      <c r="G4" s="42"/>
      <c r="H4" s="42"/>
    </row>
    <row r="5" spans="1:8" ht="41.25" customHeight="1">
      <c r="A5" s="10" t="s">
        <v>2</v>
      </c>
      <c r="B5" s="80" t="s">
        <v>3</v>
      </c>
      <c r="C5" s="100" t="s">
        <v>181</v>
      </c>
      <c r="D5" s="101" t="s">
        <v>178</v>
      </c>
      <c r="E5" s="101" t="s">
        <v>182</v>
      </c>
      <c r="F5" s="101" t="s">
        <v>180</v>
      </c>
      <c r="G5" s="102" t="s">
        <v>179</v>
      </c>
      <c r="H5" s="176" t="s">
        <v>238</v>
      </c>
    </row>
    <row r="6" spans="1:8" ht="12.75">
      <c r="A6" s="36">
        <v>1</v>
      </c>
      <c r="B6" s="82" t="s">
        <v>103</v>
      </c>
      <c r="C6" s="124">
        <v>8</v>
      </c>
      <c r="D6" s="24">
        <v>645.5</v>
      </c>
      <c r="E6" s="24"/>
      <c r="F6" s="24"/>
      <c r="G6" s="24"/>
      <c r="H6" s="143"/>
    </row>
    <row r="7" spans="1:8" ht="12.75">
      <c r="A7" s="36">
        <v>2</v>
      </c>
      <c r="B7" s="83" t="s">
        <v>104</v>
      </c>
      <c r="C7" s="124">
        <v>18</v>
      </c>
      <c r="D7" s="24">
        <v>2064.1</v>
      </c>
      <c r="E7" s="37">
        <v>6</v>
      </c>
      <c r="F7" s="24"/>
      <c r="G7" s="24">
        <v>2</v>
      </c>
      <c r="H7" s="143"/>
    </row>
    <row r="8" spans="1:8" ht="12.75">
      <c r="A8" s="36">
        <v>3</v>
      </c>
      <c r="B8" s="82" t="s">
        <v>105</v>
      </c>
      <c r="C8" s="124">
        <v>6</v>
      </c>
      <c r="D8" s="124">
        <v>404.2</v>
      </c>
      <c r="E8" s="124">
        <v>4</v>
      </c>
      <c r="F8" s="124"/>
      <c r="G8" s="124"/>
      <c r="H8" s="143">
        <v>1</v>
      </c>
    </row>
    <row r="9" spans="1:8" ht="12.75">
      <c r="A9" s="36">
        <v>4</v>
      </c>
      <c r="B9" s="82" t="s">
        <v>106</v>
      </c>
      <c r="C9" s="124">
        <v>16</v>
      </c>
      <c r="D9" s="24">
        <v>1418.1</v>
      </c>
      <c r="E9" s="37"/>
      <c r="F9" s="124"/>
      <c r="G9" s="24"/>
      <c r="H9" s="143"/>
    </row>
    <row r="10" spans="1:8" ht="12.75">
      <c r="A10" s="36">
        <v>5</v>
      </c>
      <c r="B10" s="82" t="s">
        <v>107</v>
      </c>
      <c r="C10" s="124">
        <v>3</v>
      </c>
      <c r="D10" s="24">
        <v>187</v>
      </c>
      <c r="E10" s="37"/>
      <c r="F10" s="124"/>
      <c r="G10" s="24">
        <v>1</v>
      </c>
      <c r="H10" s="143"/>
    </row>
    <row r="11" spans="1:8" ht="12.75">
      <c r="A11" s="36">
        <v>6</v>
      </c>
      <c r="B11" s="82" t="s">
        <v>108</v>
      </c>
      <c r="C11" s="124">
        <v>8</v>
      </c>
      <c r="D11" s="24">
        <v>821.2</v>
      </c>
      <c r="E11" s="37">
        <v>8</v>
      </c>
      <c r="F11" s="124"/>
      <c r="G11" s="24"/>
      <c r="H11" s="143"/>
    </row>
    <row r="12" spans="1:8" ht="12.75">
      <c r="A12" s="36">
        <v>7</v>
      </c>
      <c r="B12" s="83" t="s">
        <v>109</v>
      </c>
      <c r="C12" s="124">
        <v>22</v>
      </c>
      <c r="D12" s="24">
        <v>2481.2</v>
      </c>
      <c r="E12" s="24">
        <v>3</v>
      </c>
      <c r="F12" s="124"/>
      <c r="G12" s="24"/>
      <c r="H12" s="143"/>
    </row>
    <row r="13" spans="1:8" ht="12.75">
      <c r="A13" s="36">
        <v>8</v>
      </c>
      <c r="B13" s="83" t="s">
        <v>110</v>
      </c>
      <c r="C13" s="124">
        <v>7</v>
      </c>
      <c r="D13" s="24">
        <v>1273.2</v>
      </c>
      <c r="E13" s="37">
        <v>5</v>
      </c>
      <c r="F13" s="124"/>
      <c r="G13" s="24">
        <v>1</v>
      </c>
      <c r="H13" s="143"/>
    </row>
    <row r="14" spans="1:8" ht="12.75">
      <c r="A14" s="36">
        <v>9</v>
      </c>
      <c r="B14" s="83" t="s">
        <v>111</v>
      </c>
      <c r="C14" s="124">
        <v>17</v>
      </c>
      <c r="D14" s="24">
        <v>1285.1</v>
      </c>
      <c r="E14" s="24"/>
      <c r="F14" s="124"/>
      <c r="G14" s="24"/>
      <c r="H14" s="143"/>
    </row>
    <row r="15" spans="1:8" ht="12.75">
      <c r="A15" s="36">
        <v>10</v>
      </c>
      <c r="B15" s="83" t="s">
        <v>112</v>
      </c>
      <c r="C15" s="124">
        <v>25</v>
      </c>
      <c r="D15" s="24">
        <v>1674.5</v>
      </c>
      <c r="E15" s="37"/>
      <c r="F15" s="124">
        <v>2</v>
      </c>
      <c r="G15" s="24"/>
      <c r="H15" s="143">
        <v>6</v>
      </c>
    </row>
    <row r="16" spans="1:8" ht="12.75">
      <c r="A16" s="36">
        <v>11</v>
      </c>
      <c r="B16" s="83" t="s">
        <v>113</v>
      </c>
      <c r="C16" s="124">
        <v>10</v>
      </c>
      <c r="D16" s="24">
        <v>1024.4</v>
      </c>
      <c r="E16" s="24">
        <v>2</v>
      </c>
      <c r="F16" s="124"/>
      <c r="G16" s="24"/>
      <c r="H16" s="143"/>
    </row>
    <row r="17" spans="1:8" ht="12.75">
      <c r="A17" s="36">
        <v>12</v>
      </c>
      <c r="B17" s="83" t="s">
        <v>114</v>
      </c>
      <c r="C17" s="124">
        <v>5</v>
      </c>
      <c r="D17" s="24">
        <v>270.8</v>
      </c>
      <c r="E17" s="37">
        <v>2</v>
      </c>
      <c r="F17" s="124"/>
      <c r="G17" s="24"/>
      <c r="H17" s="143"/>
    </row>
    <row r="18" spans="1:8" ht="12.75">
      <c r="A18" s="36">
        <v>13</v>
      </c>
      <c r="B18" s="83" t="s">
        <v>115</v>
      </c>
      <c r="C18" s="124">
        <v>17</v>
      </c>
      <c r="D18" s="24">
        <v>1469.3</v>
      </c>
      <c r="E18" s="24"/>
      <c r="F18" s="124"/>
      <c r="G18" s="24"/>
      <c r="H18" s="143"/>
    </row>
    <row r="19" spans="1:8" ht="12.75">
      <c r="A19" s="36">
        <v>14</v>
      </c>
      <c r="B19" s="83" t="s">
        <v>116</v>
      </c>
      <c r="C19" s="124">
        <v>23</v>
      </c>
      <c r="D19" s="24">
        <v>2476.2</v>
      </c>
      <c r="E19" s="37"/>
      <c r="F19" s="124"/>
      <c r="G19" s="24">
        <v>8</v>
      </c>
      <c r="H19" s="143"/>
    </row>
    <row r="20" spans="1:8" ht="12.75">
      <c r="A20" s="36">
        <v>15</v>
      </c>
      <c r="B20" s="84" t="s">
        <v>117</v>
      </c>
      <c r="C20" s="124">
        <v>2</v>
      </c>
      <c r="D20" s="24">
        <v>851.6</v>
      </c>
      <c r="E20" s="24"/>
      <c r="F20" s="124"/>
      <c r="G20" s="24"/>
      <c r="H20" s="143"/>
    </row>
    <row r="21" spans="1:8" ht="12.75">
      <c r="A21" s="36">
        <v>16</v>
      </c>
      <c r="B21" s="83" t="s">
        <v>118</v>
      </c>
      <c r="C21" s="124">
        <v>7</v>
      </c>
      <c r="D21" s="24">
        <v>608.8</v>
      </c>
      <c r="E21" s="24"/>
      <c r="F21" s="124"/>
      <c r="G21" s="24"/>
      <c r="H21" s="143"/>
    </row>
    <row r="22" spans="1:8" ht="12.75">
      <c r="A22" s="36">
        <v>17</v>
      </c>
      <c r="B22" s="83" t="s">
        <v>119</v>
      </c>
      <c r="C22" s="124">
        <v>20</v>
      </c>
      <c r="D22" s="24">
        <v>1682.8</v>
      </c>
      <c r="E22" s="37">
        <v>3</v>
      </c>
      <c r="F22" s="124">
        <v>2</v>
      </c>
      <c r="G22" s="24"/>
      <c r="H22" s="143"/>
    </row>
    <row r="23" spans="1:8" ht="12.75">
      <c r="A23" s="36">
        <v>18</v>
      </c>
      <c r="B23" s="83" t="s">
        <v>120</v>
      </c>
      <c r="C23" s="124">
        <v>6</v>
      </c>
      <c r="D23" s="24">
        <v>320</v>
      </c>
      <c r="E23" s="24"/>
      <c r="F23" s="124"/>
      <c r="G23" s="24">
        <v>5</v>
      </c>
      <c r="H23" s="143"/>
    </row>
    <row r="24" spans="1:8" ht="12.75">
      <c r="A24" s="36">
        <v>19</v>
      </c>
      <c r="B24" s="83" t="s">
        <v>121</v>
      </c>
      <c r="C24" s="134">
        <v>24</v>
      </c>
      <c r="D24" s="24">
        <v>1742.8</v>
      </c>
      <c r="E24" s="24">
        <v>4</v>
      </c>
      <c r="F24" s="124"/>
      <c r="G24" s="24">
        <v>1</v>
      </c>
      <c r="H24" s="143"/>
    </row>
    <row r="25" spans="1:8" ht="12.75">
      <c r="A25" s="36">
        <v>20</v>
      </c>
      <c r="B25" s="83" t="s">
        <v>122</v>
      </c>
      <c r="C25" s="124">
        <v>9</v>
      </c>
      <c r="D25" s="24">
        <v>803.3</v>
      </c>
      <c r="E25" s="24">
        <v>3</v>
      </c>
      <c r="F25" s="124"/>
      <c r="G25" s="24">
        <v>2</v>
      </c>
      <c r="H25" s="143">
        <v>8</v>
      </c>
    </row>
    <row r="26" spans="1:8" ht="12.75">
      <c r="A26" s="36">
        <v>21</v>
      </c>
      <c r="B26" s="82" t="s">
        <v>123</v>
      </c>
      <c r="C26" s="124">
        <v>27</v>
      </c>
      <c r="D26" s="24">
        <v>1470.4</v>
      </c>
      <c r="E26" s="37">
        <v>2</v>
      </c>
      <c r="F26" s="124"/>
      <c r="G26" s="24"/>
      <c r="H26" s="143"/>
    </row>
    <row r="27" spans="1:8" ht="12.75">
      <c r="A27" s="36">
        <v>22</v>
      </c>
      <c r="B27" s="82" t="s">
        <v>124</v>
      </c>
      <c r="C27" s="124">
        <v>5</v>
      </c>
      <c r="D27" s="24">
        <v>357.1</v>
      </c>
      <c r="E27" s="24">
        <v>3</v>
      </c>
      <c r="F27" s="124"/>
      <c r="G27" s="24"/>
      <c r="H27" s="143"/>
    </row>
    <row r="28" spans="1:8" ht="12.75">
      <c r="A28" s="36">
        <v>23</v>
      </c>
      <c r="B28" s="83" t="s">
        <v>125</v>
      </c>
      <c r="C28" s="124">
        <v>11</v>
      </c>
      <c r="D28" s="24">
        <v>588.4</v>
      </c>
      <c r="E28" s="24">
        <v>6</v>
      </c>
      <c r="F28" s="124"/>
      <c r="G28" s="24"/>
      <c r="H28" s="143"/>
    </row>
    <row r="29" spans="1:8" ht="12.75">
      <c r="A29" s="36">
        <v>24</v>
      </c>
      <c r="B29" s="83" t="s">
        <v>126</v>
      </c>
      <c r="C29" s="124">
        <v>19</v>
      </c>
      <c r="D29" s="24">
        <v>1297.7</v>
      </c>
      <c r="E29" s="24">
        <v>1</v>
      </c>
      <c r="F29" s="124"/>
      <c r="G29" s="24"/>
      <c r="H29" s="143"/>
    </row>
    <row r="30" spans="1:8" ht="12.75">
      <c r="A30" s="36">
        <v>25</v>
      </c>
      <c r="B30" s="83" t="s">
        <v>127</v>
      </c>
      <c r="C30" s="124">
        <v>15</v>
      </c>
      <c r="D30" s="24">
        <v>1666.4</v>
      </c>
      <c r="E30" s="37">
        <v>1</v>
      </c>
      <c r="F30" s="124"/>
      <c r="G30" s="24"/>
      <c r="H30" s="143"/>
    </row>
    <row r="31" spans="1:8" ht="12.75">
      <c r="A31" s="36">
        <v>26</v>
      </c>
      <c r="B31" s="83" t="s">
        <v>128</v>
      </c>
      <c r="C31" s="124">
        <v>14</v>
      </c>
      <c r="D31" s="37">
        <v>1280.2</v>
      </c>
      <c r="E31" s="24"/>
      <c r="F31" s="124"/>
      <c r="G31" s="24">
        <v>1</v>
      </c>
      <c r="H31" s="143"/>
    </row>
    <row r="32" spans="1:8" ht="12.75">
      <c r="A32" s="36">
        <v>27</v>
      </c>
      <c r="B32" s="83" t="s">
        <v>40</v>
      </c>
      <c r="C32" s="124">
        <v>29</v>
      </c>
      <c r="D32" s="24">
        <v>2858.9</v>
      </c>
      <c r="E32" s="37"/>
      <c r="F32" s="124">
        <v>2</v>
      </c>
      <c r="G32" s="24"/>
      <c r="H32" s="143"/>
    </row>
    <row r="33" spans="1:8" ht="12.75">
      <c r="A33" s="36">
        <v>28</v>
      </c>
      <c r="B33" s="83" t="s">
        <v>129</v>
      </c>
      <c r="C33" s="124">
        <v>12</v>
      </c>
      <c r="D33" s="24">
        <v>554.9</v>
      </c>
      <c r="E33" s="24">
        <v>7</v>
      </c>
      <c r="F33" s="124"/>
      <c r="G33" s="24">
        <v>9</v>
      </c>
      <c r="H33" s="143"/>
    </row>
    <row r="34" spans="1:8" ht="12.75">
      <c r="A34" s="36">
        <v>29</v>
      </c>
      <c r="B34" s="83" t="s">
        <v>130</v>
      </c>
      <c r="C34" s="124">
        <v>9</v>
      </c>
      <c r="D34" s="24">
        <v>626.9</v>
      </c>
      <c r="E34" s="37"/>
      <c r="F34" s="124"/>
      <c r="G34" s="24">
        <v>9</v>
      </c>
      <c r="H34" s="143"/>
    </row>
    <row r="35" spans="1:8" ht="12.75">
      <c r="A35" s="36">
        <v>30</v>
      </c>
      <c r="B35" s="83" t="s">
        <v>131</v>
      </c>
      <c r="C35" s="124">
        <v>27</v>
      </c>
      <c r="D35" s="24">
        <v>3225.4</v>
      </c>
      <c r="E35" s="37">
        <v>2</v>
      </c>
      <c r="F35" s="124"/>
      <c r="G35" s="24">
        <v>1</v>
      </c>
      <c r="H35" s="143"/>
    </row>
    <row r="36" spans="1:8" ht="12.75">
      <c r="A36" s="36">
        <v>31</v>
      </c>
      <c r="B36" s="83" t="s">
        <v>132</v>
      </c>
      <c r="C36" s="124">
        <v>19</v>
      </c>
      <c r="D36" s="24">
        <v>1598.5</v>
      </c>
      <c r="E36" s="37">
        <v>4</v>
      </c>
      <c r="F36" s="124"/>
      <c r="G36" s="24"/>
      <c r="H36" s="143">
        <v>1</v>
      </c>
    </row>
    <row r="37" spans="1:8" ht="12.75">
      <c r="A37" s="36">
        <v>32</v>
      </c>
      <c r="B37" s="83" t="s">
        <v>133</v>
      </c>
      <c r="C37" s="124">
        <v>12</v>
      </c>
      <c r="D37" s="24">
        <v>2653.4</v>
      </c>
      <c r="E37" s="24">
        <v>4</v>
      </c>
      <c r="F37" s="124"/>
      <c r="G37" s="24">
        <v>10</v>
      </c>
      <c r="H37" s="143"/>
    </row>
    <row r="38" spans="1:8" ht="12.75">
      <c r="A38" s="36">
        <v>33</v>
      </c>
      <c r="B38" s="83" t="s">
        <v>134</v>
      </c>
      <c r="C38" s="124">
        <v>8</v>
      </c>
      <c r="D38" s="24">
        <v>1452.9</v>
      </c>
      <c r="E38" s="37"/>
      <c r="F38" s="124"/>
      <c r="G38" s="24">
        <v>1</v>
      </c>
      <c r="H38" s="143"/>
    </row>
    <row r="39" spans="1:8" ht="12.75">
      <c r="A39" s="36">
        <v>34</v>
      </c>
      <c r="B39" s="82" t="s">
        <v>135</v>
      </c>
      <c r="C39" s="124">
        <v>16</v>
      </c>
      <c r="D39" s="24">
        <v>3506.7</v>
      </c>
      <c r="E39" s="37">
        <v>4</v>
      </c>
      <c r="F39" s="24"/>
      <c r="G39" s="24">
        <v>3</v>
      </c>
      <c r="H39" s="143"/>
    </row>
    <row r="40" spans="1:8" ht="12.75">
      <c r="A40" s="36">
        <v>35</v>
      </c>
      <c r="B40" s="83" t="s">
        <v>136</v>
      </c>
      <c r="C40" s="124">
        <v>3</v>
      </c>
      <c r="D40" s="24">
        <v>432</v>
      </c>
      <c r="E40" s="37">
        <v>3</v>
      </c>
      <c r="F40" s="24"/>
      <c r="G40" s="24"/>
      <c r="H40" s="143"/>
    </row>
    <row r="41" spans="1:8" ht="12.75">
      <c r="A41" s="36">
        <v>36</v>
      </c>
      <c r="B41" s="21" t="s">
        <v>188</v>
      </c>
      <c r="C41" s="124">
        <v>1</v>
      </c>
      <c r="D41" s="24">
        <v>1527.5</v>
      </c>
      <c r="E41" s="37">
        <v>1</v>
      </c>
      <c r="F41" s="24"/>
      <c r="G41" s="24"/>
      <c r="H41" s="143"/>
    </row>
    <row r="42" spans="1:8" ht="12.75">
      <c r="A42" s="36">
        <v>37</v>
      </c>
      <c r="B42" s="21" t="s">
        <v>191</v>
      </c>
      <c r="C42" s="124">
        <v>1</v>
      </c>
      <c r="D42" s="24">
        <v>108.6</v>
      </c>
      <c r="E42" s="37"/>
      <c r="F42" s="24"/>
      <c r="G42" s="24"/>
      <c r="H42" s="143"/>
    </row>
    <row r="43" spans="1:8" ht="12.75">
      <c r="A43" s="36">
        <v>38</v>
      </c>
      <c r="B43" s="21" t="s">
        <v>49</v>
      </c>
      <c r="C43" s="124">
        <v>1</v>
      </c>
      <c r="D43" s="24">
        <v>270</v>
      </c>
      <c r="E43" s="37"/>
      <c r="F43" s="24"/>
      <c r="G43" s="24"/>
      <c r="H43" s="143"/>
    </row>
    <row r="44" spans="1:8" ht="12.75">
      <c r="A44" s="36">
        <v>39</v>
      </c>
      <c r="B44" s="21" t="s">
        <v>197</v>
      </c>
      <c r="C44" s="124">
        <v>1</v>
      </c>
      <c r="D44" s="24">
        <v>81.6</v>
      </c>
      <c r="E44" s="37">
        <v>1</v>
      </c>
      <c r="F44" s="24"/>
      <c r="G44" s="24"/>
      <c r="H44" s="143"/>
    </row>
    <row r="45" spans="1:8" ht="14.25">
      <c r="A45" s="36"/>
      <c r="B45" s="85" t="s">
        <v>137</v>
      </c>
      <c r="C45" s="135">
        <f>SUM(C6:C44)</f>
        <v>483</v>
      </c>
      <c r="D45" s="135">
        <f>SUM(D6:D44)</f>
        <v>49061.6</v>
      </c>
      <c r="E45" s="135">
        <f>SUM(E6:E44)</f>
        <v>79</v>
      </c>
      <c r="F45" s="136">
        <f>SUM(F6:F43)</f>
        <v>6</v>
      </c>
      <c r="G45" s="135">
        <f>SUM(G6:G43)</f>
        <v>54</v>
      </c>
      <c r="H45" s="146">
        <f>SUM(H6:H44)</f>
        <v>16</v>
      </c>
    </row>
  </sheetData>
  <sheetProtection/>
  <mergeCells count="2">
    <mergeCell ref="A2:H2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I52"/>
  <sheetViews>
    <sheetView zoomScalePageLayoutView="0" workbookViewId="0" topLeftCell="A1">
      <selection activeCell="I53" sqref="I53"/>
    </sheetView>
  </sheetViews>
  <sheetFormatPr defaultColWidth="9.00390625" defaultRowHeight="12.75"/>
  <cols>
    <col min="1" max="1" width="6.75390625" style="0" customWidth="1"/>
    <col min="2" max="2" width="16.00390625" style="0" customWidth="1"/>
  </cols>
  <sheetData>
    <row r="1" ht="12.75">
      <c r="H1" s="32" t="s">
        <v>138</v>
      </c>
    </row>
    <row r="2" spans="1:9" ht="14.25">
      <c r="A2" s="190" t="s">
        <v>139</v>
      </c>
      <c r="B2" s="190"/>
      <c r="C2" s="190"/>
      <c r="D2" s="190"/>
      <c r="E2" s="190"/>
      <c r="F2" s="190"/>
      <c r="G2" s="190"/>
      <c r="H2" s="190"/>
      <c r="I2" s="190"/>
    </row>
    <row r="3" spans="1:9" ht="14.25">
      <c r="A3" s="207" t="s">
        <v>140</v>
      </c>
      <c r="B3" s="207"/>
      <c r="C3" s="207"/>
      <c r="D3" s="207"/>
      <c r="E3" s="207"/>
      <c r="F3" s="207"/>
      <c r="G3" s="207"/>
      <c r="H3" s="207"/>
      <c r="I3" s="207"/>
    </row>
    <row r="4" spans="1:9" ht="12.75">
      <c r="A4" s="86" t="s">
        <v>2</v>
      </c>
      <c r="B4" s="86" t="s">
        <v>3</v>
      </c>
      <c r="C4" s="87" t="s">
        <v>5</v>
      </c>
      <c r="D4" s="86" t="s">
        <v>143</v>
      </c>
      <c r="E4" s="177" t="s">
        <v>143</v>
      </c>
      <c r="F4" s="214" t="s">
        <v>142</v>
      </c>
      <c r="G4" s="215"/>
      <c r="H4" s="215"/>
      <c r="I4" s="216"/>
    </row>
    <row r="5" spans="1:9" ht="12.75">
      <c r="A5" s="88"/>
      <c r="B5" s="88"/>
      <c r="C5" s="97" t="s">
        <v>141</v>
      </c>
      <c r="D5" s="98" t="s">
        <v>229</v>
      </c>
      <c r="E5" s="178" t="s">
        <v>229</v>
      </c>
      <c r="F5" s="10" t="s">
        <v>144</v>
      </c>
      <c r="G5" s="81" t="s">
        <v>208</v>
      </c>
      <c r="H5" s="81" t="s">
        <v>148</v>
      </c>
      <c r="I5" s="10" t="s">
        <v>145</v>
      </c>
    </row>
    <row r="6" spans="1:9" ht="12.75">
      <c r="A6" s="89"/>
      <c r="B6" s="89"/>
      <c r="C6" s="88" t="s">
        <v>102</v>
      </c>
      <c r="D6" s="88" t="s">
        <v>230</v>
      </c>
      <c r="E6" s="179" t="s">
        <v>230</v>
      </c>
      <c r="F6" s="89" t="s">
        <v>146</v>
      </c>
      <c r="G6" s="89" t="s">
        <v>209</v>
      </c>
      <c r="H6" s="89" t="s">
        <v>190</v>
      </c>
      <c r="I6" s="13" t="s">
        <v>147</v>
      </c>
    </row>
    <row r="7" spans="1:9" ht="12.75">
      <c r="A7" s="89"/>
      <c r="B7" s="89"/>
      <c r="C7" s="89"/>
      <c r="D7" s="99" t="s">
        <v>231</v>
      </c>
      <c r="E7" s="180" t="s">
        <v>232</v>
      </c>
      <c r="F7" s="89"/>
      <c r="G7" s="89" t="s">
        <v>210</v>
      </c>
      <c r="H7" s="89" t="s">
        <v>249</v>
      </c>
      <c r="I7" s="13" t="s">
        <v>148</v>
      </c>
    </row>
    <row r="8" spans="1:9" ht="12.75">
      <c r="A8" s="111">
        <v>1</v>
      </c>
      <c r="B8" s="90" t="s">
        <v>103</v>
      </c>
      <c r="C8" s="124">
        <v>8</v>
      </c>
      <c r="D8" s="47">
        <v>74</v>
      </c>
      <c r="E8" s="37">
        <v>8</v>
      </c>
      <c r="F8" s="24">
        <v>7</v>
      </c>
      <c r="G8" s="24">
        <v>5</v>
      </c>
      <c r="H8" s="24"/>
      <c r="I8" s="37">
        <v>4</v>
      </c>
    </row>
    <row r="9" spans="1:9" ht="12.75">
      <c r="A9" s="112">
        <v>2</v>
      </c>
      <c r="B9" s="83" t="s">
        <v>104</v>
      </c>
      <c r="C9" s="124">
        <v>18</v>
      </c>
      <c r="D9" s="47">
        <v>218</v>
      </c>
      <c r="E9" s="37">
        <v>36</v>
      </c>
      <c r="F9" s="24">
        <v>18</v>
      </c>
      <c r="G9" s="24">
        <v>2</v>
      </c>
      <c r="H9" s="24">
        <v>2</v>
      </c>
      <c r="I9" s="37">
        <v>10</v>
      </c>
    </row>
    <row r="10" spans="1:9" ht="12.75">
      <c r="A10" s="112">
        <v>3</v>
      </c>
      <c r="B10" s="83" t="s">
        <v>105</v>
      </c>
      <c r="C10" s="124">
        <v>6</v>
      </c>
      <c r="D10" s="147">
        <v>56</v>
      </c>
      <c r="E10" s="90">
        <v>4</v>
      </c>
      <c r="F10" s="37">
        <v>3</v>
      </c>
      <c r="G10" s="90"/>
      <c r="H10" s="90"/>
      <c r="I10" s="90">
        <v>3</v>
      </c>
    </row>
    <row r="11" spans="1:9" ht="12.75">
      <c r="A11" s="112">
        <v>4</v>
      </c>
      <c r="B11" s="83" t="s">
        <v>106</v>
      </c>
      <c r="C11" s="124">
        <v>16</v>
      </c>
      <c r="D11" s="47">
        <v>131</v>
      </c>
      <c r="E11" s="24">
        <v>20</v>
      </c>
      <c r="F11" s="24">
        <v>15</v>
      </c>
      <c r="G11" s="24">
        <v>7</v>
      </c>
      <c r="H11" s="24">
        <v>2</v>
      </c>
      <c r="I11" s="24">
        <v>10</v>
      </c>
    </row>
    <row r="12" spans="1:9" ht="12.75">
      <c r="A12" s="112">
        <v>5</v>
      </c>
      <c r="B12" s="83" t="s">
        <v>107</v>
      </c>
      <c r="C12" s="124">
        <v>3</v>
      </c>
      <c r="D12" s="47">
        <v>23</v>
      </c>
      <c r="E12" s="37">
        <v>6</v>
      </c>
      <c r="F12" s="24">
        <v>3</v>
      </c>
      <c r="G12" s="37">
        <v>1</v>
      </c>
      <c r="H12" s="24"/>
      <c r="I12" s="37">
        <v>3</v>
      </c>
    </row>
    <row r="13" spans="1:9" ht="12.75">
      <c r="A13" s="112">
        <v>6</v>
      </c>
      <c r="B13" s="83" t="s">
        <v>108</v>
      </c>
      <c r="C13" s="124">
        <v>8</v>
      </c>
      <c r="D13" s="47">
        <v>100</v>
      </c>
      <c r="E13" s="24">
        <v>2</v>
      </c>
      <c r="F13" s="24">
        <v>5</v>
      </c>
      <c r="G13" s="24">
        <v>1</v>
      </c>
      <c r="H13" s="24">
        <v>1</v>
      </c>
      <c r="I13" s="24">
        <v>5</v>
      </c>
    </row>
    <row r="14" spans="1:9" ht="12.75">
      <c r="A14" s="112">
        <v>7</v>
      </c>
      <c r="B14" s="83" t="s">
        <v>109</v>
      </c>
      <c r="C14" s="124">
        <v>22</v>
      </c>
      <c r="D14" s="47">
        <v>266</v>
      </c>
      <c r="E14" s="24">
        <v>37</v>
      </c>
      <c r="F14" s="24">
        <v>20</v>
      </c>
      <c r="G14" s="24">
        <v>2</v>
      </c>
      <c r="H14" s="24">
        <v>1</v>
      </c>
      <c r="I14" s="24">
        <v>13</v>
      </c>
    </row>
    <row r="15" spans="1:9" ht="12.75">
      <c r="A15" s="112">
        <v>8</v>
      </c>
      <c r="B15" s="83" t="s">
        <v>110</v>
      </c>
      <c r="C15" s="124">
        <v>7</v>
      </c>
      <c r="D15" s="47">
        <v>115</v>
      </c>
      <c r="E15" s="24">
        <v>12</v>
      </c>
      <c r="F15" s="24">
        <v>6</v>
      </c>
      <c r="G15" s="24">
        <v>6</v>
      </c>
      <c r="H15" s="24">
        <v>1</v>
      </c>
      <c r="I15" s="24">
        <v>6</v>
      </c>
    </row>
    <row r="16" spans="1:9" ht="12.75">
      <c r="A16" s="112">
        <v>9</v>
      </c>
      <c r="B16" s="83" t="s">
        <v>111</v>
      </c>
      <c r="C16" s="124">
        <v>17</v>
      </c>
      <c r="D16" s="47">
        <v>149</v>
      </c>
      <c r="E16" s="24">
        <v>10</v>
      </c>
      <c r="F16" s="24">
        <v>14</v>
      </c>
      <c r="G16" s="37">
        <v>8</v>
      </c>
      <c r="H16" s="24">
        <v>1</v>
      </c>
      <c r="I16" s="24">
        <v>12</v>
      </c>
    </row>
    <row r="17" spans="1:9" ht="12.75">
      <c r="A17" s="112">
        <v>10</v>
      </c>
      <c r="B17" s="83" t="s">
        <v>112</v>
      </c>
      <c r="C17" s="124">
        <v>25</v>
      </c>
      <c r="D17" s="47">
        <v>201</v>
      </c>
      <c r="E17" s="24">
        <v>34</v>
      </c>
      <c r="F17" s="24">
        <v>23</v>
      </c>
      <c r="G17" s="24">
        <v>9</v>
      </c>
      <c r="H17" s="24"/>
      <c r="I17" s="24">
        <v>15</v>
      </c>
    </row>
    <row r="18" spans="1:9" ht="12.75">
      <c r="A18" s="112">
        <v>11</v>
      </c>
      <c r="B18" s="83" t="s">
        <v>113</v>
      </c>
      <c r="C18" s="124">
        <v>10</v>
      </c>
      <c r="D18" s="47">
        <v>87</v>
      </c>
      <c r="E18" s="24">
        <v>14</v>
      </c>
      <c r="F18" s="24">
        <v>10</v>
      </c>
      <c r="G18" s="24"/>
      <c r="H18" s="24"/>
      <c r="I18" s="24">
        <v>7</v>
      </c>
    </row>
    <row r="19" spans="1:9" ht="12.75">
      <c r="A19" s="112">
        <v>12</v>
      </c>
      <c r="B19" s="83" t="s">
        <v>114</v>
      </c>
      <c r="C19" s="124">
        <v>5</v>
      </c>
      <c r="D19" s="47">
        <v>32</v>
      </c>
      <c r="E19" s="24">
        <v>8</v>
      </c>
      <c r="F19" s="24">
        <v>2</v>
      </c>
      <c r="G19" s="24">
        <v>2</v>
      </c>
      <c r="H19" s="24">
        <v>1</v>
      </c>
      <c r="I19" s="24">
        <v>5</v>
      </c>
    </row>
    <row r="20" spans="1:9" ht="12.75">
      <c r="A20" s="112">
        <v>13</v>
      </c>
      <c r="B20" s="83" t="s">
        <v>115</v>
      </c>
      <c r="C20" s="124">
        <v>17</v>
      </c>
      <c r="D20" s="47">
        <v>157</v>
      </c>
      <c r="E20" s="37">
        <v>23</v>
      </c>
      <c r="F20" s="37">
        <v>11</v>
      </c>
      <c r="G20" s="37">
        <v>10</v>
      </c>
      <c r="H20" s="37"/>
      <c r="I20" s="37">
        <v>9</v>
      </c>
    </row>
    <row r="21" spans="1:9" ht="12.75">
      <c r="A21" s="112">
        <v>14</v>
      </c>
      <c r="B21" s="83" t="s">
        <v>116</v>
      </c>
      <c r="C21" s="124">
        <v>23</v>
      </c>
      <c r="D21" s="47">
        <v>208</v>
      </c>
      <c r="E21" s="37">
        <v>7</v>
      </c>
      <c r="F21" s="24">
        <v>12</v>
      </c>
      <c r="G21" s="24">
        <v>1</v>
      </c>
      <c r="H21" s="24"/>
      <c r="I21" s="37">
        <v>23</v>
      </c>
    </row>
    <row r="22" spans="1:9" ht="12.75">
      <c r="A22" s="112">
        <v>15</v>
      </c>
      <c r="B22" s="83" t="s">
        <v>117</v>
      </c>
      <c r="C22" s="124">
        <v>2</v>
      </c>
      <c r="D22" s="47">
        <v>50</v>
      </c>
      <c r="E22" s="24">
        <v>5</v>
      </c>
      <c r="F22" s="24">
        <v>2</v>
      </c>
      <c r="G22" s="24">
        <v>1</v>
      </c>
      <c r="H22" s="24">
        <v>1</v>
      </c>
      <c r="I22" s="24">
        <v>2</v>
      </c>
    </row>
    <row r="23" spans="1:9" ht="12.75">
      <c r="A23" s="112">
        <v>16</v>
      </c>
      <c r="B23" s="83" t="s">
        <v>118</v>
      </c>
      <c r="C23" s="124">
        <v>7</v>
      </c>
      <c r="D23" s="47">
        <v>47</v>
      </c>
      <c r="E23" s="24">
        <v>6</v>
      </c>
      <c r="F23" s="24">
        <v>5</v>
      </c>
      <c r="G23" s="24">
        <v>2</v>
      </c>
      <c r="H23" s="24">
        <v>1</v>
      </c>
      <c r="I23" s="24">
        <v>7</v>
      </c>
    </row>
    <row r="24" spans="1:9" ht="12.75">
      <c r="A24" s="112">
        <v>17</v>
      </c>
      <c r="B24" s="83" t="s">
        <v>119</v>
      </c>
      <c r="C24" s="124">
        <v>20</v>
      </c>
      <c r="D24" s="47">
        <v>213</v>
      </c>
      <c r="E24" s="24">
        <v>18</v>
      </c>
      <c r="F24" s="24">
        <v>18</v>
      </c>
      <c r="G24" s="24">
        <v>5</v>
      </c>
      <c r="H24" s="24">
        <v>2</v>
      </c>
      <c r="I24" s="24">
        <v>12</v>
      </c>
    </row>
    <row r="25" spans="1:9" ht="12.75">
      <c r="A25" s="112">
        <v>18</v>
      </c>
      <c r="B25" s="83" t="s">
        <v>120</v>
      </c>
      <c r="C25" s="124">
        <v>6</v>
      </c>
      <c r="D25" s="47">
        <v>38</v>
      </c>
      <c r="E25" s="37"/>
      <c r="F25" s="37">
        <v>3</v>
      </c>
      <c r="G25" s="37"/>
      <c r="H25" s="37">
        <v>1</v>
      </c>
      <c r="I25" s="37">
        <v>5</v>
      </c>
    </row>
    <row r="26" spans="1:9" ht="12.75">
      <c r="A26" s="112">
        <v>19</v>
      </c>
      <c r="B26" s="83" t="s">
        <v>121</v>
      </c>
      <c r="C26" s="134">
        <v>24</v>
      </c>
      <c r="D26" s="47">
        <v>212</v>
      </c>
      <c r="E26" s="37">
        <v>2</v>
      </c>
      <c r="F26" s="37">
        <v>15</v>
      </c>
      <c r="G26" s="37"/>
      <c r="H26" s="37">
        <v>1</v>
      </c>
      <c r="I26" s="37">
        <v>20</v>
      </c>
    </row>
    <row r="27" spans="1:9" ht="12.75">
      <c r="A27" s="112">
        <v>20</v>
      </c>
      <c r="B27" s="83" t="s">
        <v>122</v>
      </c>
      <c r="C27" s="124">
        <v>9</v>
      </c>
      <c r="D27" s="47">
        <v>80</v>
      </c>
      <c r="E27" s="37">
        <v>2</v>
      </c>
      <c r="F27" s="24">
        <v>8</v>
      </c>
      <c r="G27" s="37"/>
      <c r="H27" s="24"/>
      <c r="I27" s="37">
        <v>7</v>
      </c>
    </row>
    <row r="28" spans="1:9" ht="12.75">
      <c r="A28" s="112">
        <v>21</v>
      </c>
      <c r="B28" s="83" t="s">
        <v>123</v>
      </c>
      <c r="C28" s="124">
        <v>27</v>
      </c>
      <c r="D28" s="47">
        <v>243</v>
      </c>
      <c r="E28" s="24">
        <v>46</v>
      </c>
      <c r="F28" s="24">
        <v>23</v>
      </c>
      <c r="G28" s="24">
        <v>16</v>
      </c>
      <c r="H28" s="24">
        <v>1</v>
      </c>
      <c r="I28" s="24">
        <v>19</v>
      </c>
    </row>
    <row r="29" spans="1:9" ht="12.75">
      <c r="A29" s="112">
        <v>22</v>
      </c>
      <c r="B29" s="83" t="s">
        <v>124</v>
      </c>
      <c r="C29" s="124">
        <v>5</v>
      </c>
      <c r="D29" s="47">
        <v>34</v>
      </c>
      <c r="E29" s="37">
        <v>6</v>
      </c>
      <c r="F29" s="37">
        <v>3</v>
      </c>
      <c r="G29" s="24"/>
      <c r="H29" s="37"/>
      <c r="I29" s="37">
        <v>3</v>
      </c>
    </row>
    <row r="30" spans="1:9" ht="12.75">
      <c r="A30" s="112">
        <v>23</v>
      </c>
      <c r="B30" s="83" t="s">
        <v>125</v>
      </c>
      <c r="C30" s="124">
        <v>11</v>
      </c>
      <c r="D30" s="47">
        <v>67</v>
      </c>
      <c r="E30" s="24">
        <v>7</v>
      </c>
      <c r="F30" s="24">
        <v>5</v>
      </c>
      <c r="G30" s="24"/>
      <c r="H30" s="24"/>
      <c r="I30" s="24">
        <v>6</v>
      </c>
    </row>
    <row r="31" spans="1:9" ht="12.75">
      <c r="A31" s="112">
        <v>24</v>
      </c>
      <c r="B31" s="83" t="s">
        <v>126</v>
      </c>
      <c r="C31" s="124">
        <v>19</v>
      </c>
      <c r="D31" s="47">
        <v>165</v>
      </c>
      <c r="E31" s="24">
        <v>24</v>
      </c>
      <c r="F31" s="24">
        <v>17</v>
      </c>
      <c r="G31" s="24">
        <v>2</v>
      </c>
      <c r="H31" s="24">
        <v>1</v>
      </c>
      <c r="I31" s="24">
        <v>11</v>
      </c>
    </row>
    <row r="32" spans="1:9" ht="12.75">
      <c r="A32" s="112">
        <v>25</v>
      </c>
      <c r="B32" s="83" t="s">
        <v>127</v>
      </c>
      <c r="C32" s="124">
        <v>15</v>
      </c>
      <c r="D32" s="47">
        <v>173</v>
      </c>
      <c r="E32" s="24">
        <v>12</v>
      </c>
      <c r="F32" s="24">
        <v>13</v>
      </c>
      <c r="G32" s="24">
        <v>1</v>
      </c>
      <c r="H32" s="24">
        <v>1</v>
      </c>
      <c r="I32" s="24">
        <v>10</v>
      </c>
    </row>
    <row r="33" spans="1:9" ht="12.75">
      <c r="A33" s="112">
        <v>26</v>
      </c>
      <c r="B33" s="83" t="s">
        <v>128</v>
      </c>
      <c r="C33" s="124">
        <v>14</v>
      </c>
      <c r="D33" s="47">
        <v>124</v>
      </c>
      <c r="E33" s="24">
        <v>15</v>
      </c>
      <c r="F33" s="24">
        <v>9</v>
      </c>
      <c r="G33" s="24">
        <v>2</v>
      </c>
      <c r="H33" s="24"/>
      <c r="I33" s="24">
        <v>8</v>
      </c>
    </row>
    <row r="34" spans="1:9" ht="12.75">
      <c r="A34" s="112">
        <v>27</v>
      </c>
      <c r="B34" s="83" t="s">
        <v>149</v>
      </c>
      <c r="C34" s="124">
        <v>29</v>
      </c>
      <c r="D34" s="47">
        <v>295</v>
      </c>
      <c r="E34" s="24">
        <v>43</v>
      </c>
      <c r="F34" s="24">
        <v>18</v>
      </c>
      <c r="G34" s="24">
        <v>13</v>
      </c>
      <c r="H34" s="24">
        <v>1</v>
      </c>
      <c r="I34" s="24">
        <v>16</v>
      </c>
    </row>
    <row r="35" spans="1:9" ht="12.75">
      <c r="A35" s="112">
        <v>28</v>
      </c>
      <c r="B35" s="83" t="s">
        <v>129</v>
      </c>
      <c r="C35" s="124">
        <v>12</v>
      </c>
      <c r="D35" s="47">
        <v>50</v>
      </c>
      <c r="E35" s="24">
        <v>3</v>
      </c>
      <c r="F35" s="24">
        <v>9</v>
      </c>
      <c r="G35" s="24"/>
      <c r="H35" s="24">
        <v>1</v>
      </c>
      <c r="I35" s="24">
        <v>12</v>
      </c>
    </row>
    <row r="36" spans="1:9" ht="12.75">
      <c r="A36" s="112">
        <v>29</v>
      </c>
      <c r="B36" s="83" t="s">
        <v>130</v>
      </c>
      <c r="C36" s="124">
        <v>9</v>
      </c>
      <c r="D36" s="47">
        <v>56</v>
      </c>
      <c r="E36" s="37">
        <v>1</v>
      </c>
      <c r="F36" s="24">
        <v>7</v>
      </c>
      <c r="G36" s="24">
        <v>1</v>
      </c>
      <c r="H36" s="24">
        <v>1</v>
      </c>
      <c r="I36" s="37">
        <v>7</v>
      </c>
    </row>
    <row r="37" spans="1:9" ht="12.75">
      <c r="A37" s="112">
        <v>30</v>
      </c>
      <c r="B37" s="83" t="s">
        <v>131</v>
      </c>
      <c r="C37" s="124">
        <v>27</v>
      </c>
      <c r="D37" s="47">
        <v>289</v>
      </c>
      <c r="E37" s="24">
        <v>42</v>
      </c>
      <c r="F37" s="24">
        <v>21</v>
      </c>
      <c r="G37" s="24">
        <v>4</v>
      </c>
      <c r="H37" s="24">
        <v>2</v>
      </c>
      <c r="I37" s="24">
        <v>19</v>
      </c>
    </row>
    <row r="38" spans="1:9" ht="12.75">
      <c r="A38" s="112">
        <v>31</v>
      </c>
      <c r="B38" s="83" t="s">
        <v>132</v>
      </c>
      <c r="C38" s="124">
        <v>19</v>
      </c>
      <c r="D38" s="47">
        <v>192</v>
      </c>
      <c r="E38" s="24">
        <v>30</v>
      </c>
      <c r="F38" s="24">
        <v>14</v>
      </c>
      <c r="G38" s="24">
        <v>2</v>
      </c>
      <c r="H38" s="24">
        <v>1</v>
      </c>
      <c r="I38" s="24">
        <v>11</v>
      </c>
    </row>
    <row r="39" spans="1:9" ht="12.75">
      <c r="A39" s="112">
        <v>32</v>
      </c>
      <c r="B39" s="90" t="s">
        <v>133</v>
      </c>
      <c r="C39" s="124">
        <v>12</v>
      </c>
      <c r="D39" s="47">
        <v>200</v>
      </c>
      <c r="E39" s="24">
        <v>16</v>
      </c>
      <c r="F39" s="24">
        <v>12</v>
      </c>
      <c r="G39" s="24">
        <v>10</v>
      </c>
      <c r="H39" s="24">
        <v>2</v>
      </c>
      <c r="I39" s="24">
        <v>12</v>
      </c>
    </row>
    <row r="40" spans="1:9" ht="12.75">
      <c r="A40" s="112">
        <v>33</v>
      </c>
      <c r="B40" s="83" t="s">
        <v>134</v>
      </c>
      <c r="C40" s="124">
        <v>8</v>
      </c>
      <c r="D40" s="47">
        <v>143</v>
      </c>
      <c r="E40" s="24">
        <v>20</v>
      </c>
      <c r="F40" s="24">
        <v>8</v>
      </c>
      <c r="G40" s="24">
        <v>1</v>
      </c>
      <c r="H40" s="24">
        <v>5</v>
      </c>
      <c r="I40" s="24">
        <v>7</v>
      </c>
    </row>
    <row r="41" spans="1:9" ht="12.75">
      <c r="A41" s="111">
        <v>34</v>
      </c>
      <c r="B41" s="83" t="s">
        <v>135</v>
      </c>
      <c r="C41" s="124">
        <v>16</v>
      </c>
      <c r="D41" s="47">
        <v>383</v>
      </c>
      <c r="E41" s="24">
        <v>55</v>
      </c>
      <c r="F41" s="24">
        <v>16</v>
      </c>
      <c r="G41" s="24">
        <v>7</v>
      </c>
      <c r="H41" s="24">
        <v>14</v>
      </c>
      <c r="I41" s="24">
        <v>14</v>
      </c>
    </row>
    <row r="42" spans="1:9" ht="12.75">
      <c r="A42" s="112">
        <v>35</v>
      </c>
      <c r="B42" s="83" t="s">
        <v>136</v>
      </c>
      <c r="C42" s="124">
        <v>3</v>
      </c>
      <c r="D42" s="47">
        <v>10</v>
      </c>
      <c r="E42" s="37">
        <v>1</v>
      </c>
      <c r="F42" s="24">
        <v>2</v>
      </c>
      <c r="G42" s="24">
        <v>1</v>
      </c>
      <c r="H42" s="24"/>
      <c r="I42" s="37">
        <v>2</v>
      </c>
    </row>
    <row r="43" spans="1:9" ht="12.75">
      <c r="A43" s="112">
        <v>36</v>
      </c>
      <c r="B43" s="21" t="s">
        <v>188</v>
      </c>
      <c r="C43" s="124">
        <v>1</v>
      </c>
      <c r="D43" s="47">
        <v>208</v>
      </c>
      <c r="E43" s="24">
        <v>9</v>
      </c>
      <c r="F43" s="24">
        <v>1</v>
      </c>
      <c r="G43" s="24">
        <v>1</v>
      </c>
      <c r="H43" s="24">
        <v>1</v>
      </c>
      <c r="I43" s="24">
        <v>1</v>
      </c>
    </row>
    <row r="44" spans="1:9" ht="12.75">
      <c r="A44" s="112">
        <v>37</v>
      </c>
      <c r="B44" s="21" t="s">
        <v>191</v>
      </c>
      <c r="C44" s="124">
        <v>1</v>
      </c>
      <c r="D44" s="47">
        <v>14</v>
      </c>
      <c r="E44" s="24"/>
      <c r="F44" s="24">
        <v>1</v>
      </c>
      <c r="G44" s="24"/>
      <c r="H44" s="24"/>
      <c r="I44" s="24">
        <v>1</v>
      </c>
    </row>
    <row r="45" spans="1:9" ht="12.75">
      <c r="A45" s="111">
        <v>38</v>
      </c>
      <c r="B45" s="21" t="s">
        <v>49</v>
      </c>
      <c r="C45" s="124">
        <v>1</v>
      </c>
      <c r="D45" s="138">
        <v>26</v>
      </c>
      <c r="E45" s="24"/>
      <c r="F45" s="24">
        <v>1</v>
      </c>
      <c r="G45" s="24"/>
      <c r="H45" s="24">
        <v>1</v>
      </c>
      <c r="I45" s="24">
        <v>1</v>
      </c>
    </row>
    <row r="46" spans="1:9" ht="12.75">
      <c r="A46" s="111" t="s">
        <v>198</v>
      </c>
      <c r="B46" s="21" t="s">
        <v>197</v>
      </c>
      <c r="C46" s="124">
        <v>1</v>
      </c>
      <c r="D46" s="138">
        <v>5</v>
      </c>
      <c r="E46" s="24"/>
      <c r="F46" s="24">
        <v>1</v>
      </c>
      <c r="G46" s="24">
        <v>1</v>
      </c>
      <c r="H46" s="24"/>
      <c r="I46" s="24">
        <v>1</v>
      </c>
    </row>
    <row r="47" spans="1:9" ht="12.75">
      <c r="A47" s="112"/>
      <c r="B47" s="85" t="s">
        <v>150</v>
      </c>
      <c r="C47" s="40">
        <f>SUM(C8:C46)</f>
        <v>483</v>
      </c>
      <c r="D47" s="125">
        <f>SUM(D8:D46)</f>
        <v>5134</v>
      </c>
      <c r="E47" s="40">
        <f>SUM(E8:E46)</f>
        <v>584</v>
      </c>
      <c r="F47" s="40">
        <f>SUM(F8:F46)</f>
        <v>381</v>
      </c>
      <c r="G47" s="40">
        <f>SUM(G8:G46)</f>
        <v>124</v>
      </c>
      <c r="H47" s="40">
        <f>SUM(H8:H45)</f>
        <v>47</v>
      </c>
      <c r="I47" s="40">
        <f>SUM(I8:I46)</f>
        <v>339</v>
      </c>
    </row>
    <row r="48" spans="1:9" ht="12.75">
      <c r="A48" s="24"/>
      <c r="B48" s="90" t="s">
        <v>51</v>
      </c>
      <c r="C48" s="22">
        <v>1</v>
      </c>
      <c r="D48" s="24">
        <v>492</v>
      </c>
      <c r="E48" s="24">
        <v>52</v>
      </c>
      <c r="F48" s="24">
        <v>1</v>
      </c>
      <c r="G48" s="24">
        <v>1</v>
      </c>
      <c r="H48" s="24">
        <v>1</v>
      </c>
      <c r="I48" s="24">
        <v>1</v>
      </c>
    </row>
    <row r="49" spans="1:9" ht="12.75">
      <c r="A49" s="24"/>
      <c r="B49" s="90" t="s">
        <v>52</v>
      </c>
      <c r="C49" s="22">
        <v>1</v>
      </c>
      <c r="D49" s="24">
        <v>137</v>
      </c>
      <c r="E49" s="24">
        <v>8</v>
      </c>
      <c r="F49" s="24">
        <v>1</v>
      </c>
      <c r="G49" s="24">
        <v>1</v>
      </c>
      <c r="H49" s="24">
        <v>1</v>
      </c>
      <c r="I49" s="24">
        <v>1</v>
      </c>
    </row>
    <row r="50" spans="1:9" ht="12.75">
      <c r="A50" s="24"/>
      <c r="B50" s="90" t="s">
        <v>53</v>
      </c>
      <c r="C50" s="22">
        <v>1</v>
      </c>
      <c r="D50" s="24">
        <v>13</v>
      </c>
      <c r="E50" s="24">
        <v>6</v>
      </c>
      <c r="F50" s="24">
        <v>1</v>
      </c>
      <c r="G50" s="24">
        <v>1</v>
      </c>
      <c r="H50" s="24"/>
      <c r="I50" s="24">
        <v>1</v>
      </c>
    </row>
    <row r="51" spans="1:9" ht="12.75">
      <c r="A51" s="24"/>
      <c r="B51" s="91" t="s">
        <v>151</v>
      </c>
      <c r="C51" s="27">
        <f aca="true" t="shared" si="0" ref="C51:I51">SUM(C47:C50)</f>
        <v>486</v>
      </c>
      <c r="D51" s="132">
        <f t="shared" si="0"/>
        <v>5776</v>
      </c>
      <c r="E51" s="28">
        <f t="shared" si="0"/>
        <v>650</v>
      </c>
      <c r="F51" s="28">
        <f t="shared" si="0"/>
        <v>384</v>
      </c>
      <c r="G51" s="28">
        <f t="shared" si="0"/>
        <v>127</v>
      </c>
      <c r="H51" s="28">
        <f t="shared" si="0"/>
        <v>49</v>
      </c>
      <c r="I51" s="28">
        <f t="shared" si="0"/>
        <v>342</v>
      </c>
    </row>
    <row r="52" spans="5:7" ht="12.75">
      <c r="E52" s="114"/>
      <c r="G52" s="114"/>
    </row>
  </sheetData>
  <sheetProtection/>
  <mergeCells count="3">
    <mergeCell ref="A2:I2"/>
    <mergeCell ref="A3:I3"/>
    <mergeCell ref="F4:I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I45"/>
  <sheetViews>
    <sheetView zoomScalePageLayoutView="0" workbookViewId="0" topLeftCell="A1">
      <selection activeCell="A1" sqref="A1:I45"/>
    </sheetView>
  </sheetViews>
  <sheetFormatPr defaultColWidth="9.00390625" defaultRowHeight="12.75"/>
  <cols>
    <col min="1" max="1" width="5.00390625" style="0" customWidth="1"/>
    <col min="2" max="2" width="17.75390625" style="0" customWidth="1"/>
    <col min="3" max="3" width="7.375" style="0" customWidth="1"/>
    <col min="4" max="4" width="9.625" style="0" customWidth="1"/>
    <col min="5" max="5" width="8.125" style="0" customWidth="1"/>
    <col min="7" max="7" width="7.00390625" style="0" customWidth="1"/>
    <col min="9" max="9" width="10.375" style="0" customWidth="1"/>
  </cols>
  <sheetData>
    <row r="1" ht="12.75">
      <c r="I1" s="32" t="s">
        <v>152</v>
      </c>
    </row>
    <row r="2" spans="1:9" ht="14.25">
      <c r="A2" s="190" t="s">
        <v>153</v>
      </c>
      <c r="B2" s="190"/>
      <c r="C2" s="190"/>
      <c r="D2" s="190"/>
      <c r="E2" s="190"/>
      <c r="F2" s="190"/>
      <c r="G2" s="190"/>
      <c r="H2" s="190"/>
      <c r="I2" s="190"/>
    </row>
    <row r="3" spans="1:9" ht="14.25">
      <c r="A3" s="207" t="s">
        <v>140</v>
      </c>
      <c r="B3" s="207"/>
      <c r="C3" s="207"/>
      <c r="D3" s="207"/>
      <c r="E3" s="207"/>
      <c r="F3" s="207"/>
      <c r="G3" s="207"/>
      <c r="H3" s="207"/>
      <c r="I3" s="207"/>
    </row>
    <row r="4" spans="1:9" ht="12.75">
      <c r="A4" s="86" t="s">
        <v>2</v>
      </c>
      <c r="B4" s="86" t="s">
        <v>3</v>
      </c>
      <c r="C4" s="87" t="s">
        <v>5</v>
      </c>
      <c r="D4" s="86" t="s">
        <v>143</v>
      </c>
      <c r="E4" s="177" t="s">
        <v>143</v>
      </c>
      <c r="F4" s="214" t="s">
        <v>142</v>
      </c>
      <c r="G4" s="215"/>
      <c r="H4" s="215"/>
      <c r="I4" s="216"/>
    </row>
    <row r="5" spans="1:9" ht="12.75">
      <c r="A5" s="88"/>
      <c r="B5" s="88"/>
      <c r="C5" s="97" t="s">
        <v>141</v>
      </c>
      <c r="D5" s="98" t="s">
        <v>229</v>
      </c>
      <c r="E5" s="178" t="s">
        <v>229</v>
      </c>
      <c r="F5" s="10" t="s">
        <v>144</v>
      </c>
      <c r="G5" s="81" t="s">
        <v>211</v>
      </c>
      <c r="H5" s="89" t="s">
        <v>148</v>
      </c>
      <c r="I5" s="10" t="s">
        <v>145</v>
      </c>
    </row>
    <row r="6" spans="1:9" ht="12.75">
      <c r="A6" s="89"/>
      <c r="B6" s="89"/>
      <c r="C6" s="88" t="s">
        <v>102</v>
      </c>
      <c r="D6" s="88" t="s">
        <v>230</v>
      </c>
      <c r="E6" s="179" t="s">
        <v>230</v>
      </c>
      <c r="F6" s="89" t="s">
        <v>146</v>
      </c>
      <c r="G6" s="89" t="s">
        <v>209</v>
      </c>
      <c r="H6" s="89" t="s">
        <v>190</v>
      </c>
      <c r="I6" s="13" t="s">
        <v>147</v>
      </c>
    </row>
    <row r="7" spans="1:9" ht="12.75">
      <c r="A7" s="89"/>
      <c r="B7" s="89"/>
      <c r="C7" s="89"/>
      <c r="D7" s="99" t="s">
        <v>231</v>
      </c>
      <c r="E7" s="180" t="s">
        <v>232</v>
      </c>
      <c r="F7" s="89"/>
      <c r="G7" s="89" t="s">
        <v>210</v>
      </c>
      <c r="H7" s="89"/>
      <c r="I7" s="13" t="s">
        <v>148</v>
      </c>
    </row>
    <row r="8" spans="1:9" ht="12.75">
      <c r="A8" s="111">
        <v>1</v>
      </c>
      <c r="B8" s="90" t="s">
        <v>103</v>
      </c>
      <c r="C8" s="24">
        <v>6</v>
      </c>
      <c r="D8" s="21">
        <v>48</v>
      </c>
      <c r="E8" s="137">
        <v>4</v>
      </c>
      <c r="F8" s="142">
        <v>5</v>
      </c>
      <c r="G8" s="137">
        <v>3</v>
      </c>
      <c r="H8" s="142"/>
      <c r="I8" s="137">
        <v>4</v>
      </c>
    </row>
    <row r="9" spans="1:9" ht="12.75">
      <c r="A9" s="112">
        <v>2</v>
      </c>
      <c r="B9" s="83" t="s">
        <v>104</v>
      </c>
      <c r="C9" s="24">
        <v>8</v>
      </c>
      <c r="D9" s="21">
        <v>59</v>
      </c>
      <c r="E9" s="24">
        <v>10</v>
      </c>
      <c r="F9" s="24">
        <v>8</v>
      </c>
      <c r="G9" s="24"/>
      <c r="H9" s="24"/>
      <c r="I9" s="24">
        <v>2</v>
      </c>
    </row>
    <row r="10" spans="1:9" ht="12.75">
      <c r="A10" s="112">
        <v>3</v>
      </c>
      <c r="B10" s="83" t="s">
        <v>105</v>
      </c>
      <c r="C10" s="24">
        <v>4</v>
      </c>
      <c r="D10" s="21">
        <v>30</v>
      </c>
      <c r="E10" s="24">
        <v>1</v>
      </c>
      <c r="F10" s="24">
        <v>2</v>
      </c>
      <c r="G10" s="24"/>
      <c r="H10" s="24"/>
      <c r="I10" s="24">
        <v>1</v>
      </c>
    </row>
    <row r="11" spans="1:9" ht="12.75">
      <c r="A11" s="112">
        <v>4</v>
      </c>
      <c r="B11" s="83" t="s">
        <v>106</v>
      </c>
      <c r="C11" s="24">
        <v>16</v>
      </c>
      <c r="D11" s="47">
        <v>131</v>
      </c>
      <c r="E11" s="24">
        <v>20</v>
      </c>
      <c r="F11" s="24">
        <v>15</v>
      </c>
      <c r="G11" s="24">
        <v>7</v>
      </c>
      <c r="H11" s="24">
        <v>2</v>
      </c>
      <c r="I11" s="24">
        <v>10</v>
      </c>
    </row>
    <row r="12" spans="1:9" ht="12.75">
      <c r="A12" s="112">
        <v>5</v>
      </c>
      <c r="B12" s="83" t="s">
        <v>107</v>
      </c>
      <c r="C12" s="24">
        <v>3</v>
      </c>
      <c r="D12" s="47">
        <v>23</v>
      </c>
      <c r="E12" s="37">
        <v>6</v>
      </c>
      <c r="F12" s="24">
        <v>3</v>
      </c>
      <c r="G12" s="37">
        <v>1</v>
      </c>
      <c r="H12" s="24"/>
      <c r="I12" s="37">
        <v>3</v>
      </c>
    </row>
    <row r="13" spans="1:9" ht="12.75">
      <c r="A13" s="112">
        <v>6</v>
      </c>
      <c r="B13" s="83" t="s">
        <v>108</v>
      </c>
      <c r="C13" s="24">
        <v>6</v>
      </c>
      <c r="D13" s="21">
        <v>52</v>
      </c>
      <c r="E13" s="24">
        <v>3</v>
      </c>
      <c r="F13" s="24">
        <v>4</v>
      </c>
      <c r="G13" s="24"/>
      <c r="H13" s="24"/>
      <c r="I13" s="24">
        <v>4</v>
      </c>
    </row>
    <row r="14" spans="1:9" ht="12.75">
      <c r="A14" s="112">
        <v>7</v>
      </c>
      <c r="B14" s="83" t="s">
        <v>109</v>
      </c>
      <c r="C14" s="124">
        <v>22</v>
      </c>
      <c r="D14" s="47">
        <v>266</v>
      </c>
      <c r="E14" s="24">
        <v>37</v>
      </c>
      <c r="F14" s="24">
        <v>20</v>
      </c>
      <c r="G14" s="24">
        <v>2</v>
      </c>
      <c r="H14" s="24">
        <v>1</v>
      </c>
      <c r="I14" s="24">
        <v>13</v>
      </c>
    </row>
    <row r="15" spans="1:9" ht="12.75">
      <c r="A15" s="112">
        <v>8</v>
      </c>
      <c r="B15" s="83" t="s">
        <v>110</v>
      </c>
      <c r="C15" s="24">
        <v>5</v>
      </c>
      <c r="D15" s="21">
        <v>49</v>
      </c>
      <c r="E15" s="24">
        <v>6</v>
      </c>
      <c r="F15" s="24">
        <v>5</v>
      </c>
      <c r="G15" s="24">
        <v>5</v>
      </c>
      <c r="H15" s="24"/>
      <c r="I15" s="24">
        <v>5</v>
      </c>
    </row>
    <row r="16" spans="1:9" ht="12.75">
      <c r="A16" s="112">
        <v>9</v>
      </c>
      <c r="B16" s="83" t="s">
        <v>111</v>
      </c>
      <c r="C16" s="124">
        <v>13</v>
      </c>
      <c r="D16" s="21">
        <v>90</v>
      </c>
      <c r="E16" s="24">
        <v>5</v>
      </c>
      <c r="F16" s="24">
        <v>11</v>
      </c>
      <c r="G16" s="24">
        <v>7</v>
      </c>
      <c r="H16" s="24"/>
      <c r="I16" s="24">
        <v>9</v>
      </c>
    </row>
    <row r="17" spans="1:9" ht="12.75">
      <c r="A17" s="112">
        <v>10</v>
      </c>
      <c r="B17" s="83" t="s">
        <v>112</v>
      </c>
      <c r="C17" s="24">
        <v>20</v>
      </c>
      <c r="D17" s="21">
        <v>109</v>
      </c>
      <c r="E17" s="24">
        <v>26</v>
      </c>
      <c r="F17" s="24">
        <v>18</v>
      </c>
      <c r="G17" s="24">
        <v>6</v>
      </c>
      <c r="H17" s="24"/>
      <c r="I17" s="24">
        <v>12</v>
      </c>
    </row>
    <row r="18" spans="1:9" ht="12.75">
      <c r="A18" s="112">
        <v>11</v>
      </c>
      <c r="B18" s="83" t="s">
        <v>113</v>
      </c>
      <c r="C18" s="24">
        <v>10</v>
      </c>
      <c r="D18" s="47">
        <v>87</v>
      </c>
      <c r="E18" s="24">
        <v>14</v>
      </c>
      <c r="F18" s="24">
        <v>10</v>
      </c>
      <c r="G18" s="24"/>
      <c r="H18" s="24"/>
      <c r="I18" s="24">
        <v>9</v>
      </c>
    </row>
    <row r="19" spans="1:9" ht="12.75">
      <c r="A19" s="112">
        <v>12</v>
      </c>
      <c r="B19" s="83" t="s">
        <v>114</v>
      </c>
      <c r="C19" s="124">
        <v>5</v>
      </c>
      <c r="D19" s="47">
        <v>32</v>
      </c>
      <c r="E19" s="24">
        <v>8</v>
      </c>
      <c r="F19" s="24">
        <v>2</v>
      </c>
      <c r="G19" s="24">
        <v>2</v>
      </c>
      <c r="H19" s="24">
        <v>1</v>
      </c>
      <c r="I19" s="24">
        <v>5</v>
      </c>
    </row>
    <row r="20" spans="1:9" ht="12.75">
      <c r="A20" s="112">
        <v>13</v>
      </c>
      <c r="B20" s="83" t="s">
        <v>115</v>
      </c>
      <c r="C20" s="124">
        <v>15</v>
      </c>
      <c r="D20" s="21">
        <v>113</v>
      </c>
      <c r="E20" s="37">
        <v>9</v>
      </c>
      <c r="F20" s="37">
        <v>9</v>
      </c>
      <c r="G20" s="37">
        <v>8</v>
      </c>
      <c r="H20" s="37"/>
      <c r="I20" s="37">
        <v>7</v>
      </c>
    </row>
    <row r="21" spans="1:9" ht="12.75">
      <c r="A21" s="112">
        <v>14</v>
      </c>
      <c r="B21" s="83" t="s">
        <v>116</v>
      </c>
      <c r="C21" s="24">
        <v>14</v>
      </c>
      <c r="D21" s="21">
        <v>64</v>
      </c>
      <c r="E21" s="24">
        <v>2</v>
      </c>
      <c r="F21" s="24">
        <v>7</v>
      </c>
      <c r="G21" s="24"/>
      <c r="H21" s="24"/>
      <c r="I21" s="24">
        <v>7</v>
      </c>
    </row>
    <row r="22" spans="1:9" ht="12.75">
      <c r="A22" s="112">
        <v>15</v>
      </c>
      <c r="B22" s="83" t="s">
        <v>117</v>
      </c>
      <c r="C22" s="24">
        <v>2</v>
      </c>
      <c r="D22" s="47">
        <v>50</v>
      </c>
      <c r="E22" s="24">
        <v>5</v>
      </c>
      <c r="F22" s="24">
        <v>2</v>
      </c>
      <c r="G22" s="24">
        <v>1</v>
      </c>
      <c r="H22" s="24">
        <v>1</v>
      </c>
      <c r="I22" s="24">
        <v>2</v>
      </c>
    </row>
    <row r="23" spans="1:9" ht="12.75">
      <c r="A23" s="112">
        <v>16</v>
      </c>
      <c r="B23" s="83" t="s">
        <v>118</v>
      </c>
      <c r="C23" s="24">
        <v>7</v>
      </c>
      <c r="D23" s="47">
        <v>47</v>
      </c>
      <c r="E23" s="24">
        <v>6</v>
      </c>
      <c r="F23" s="24">
        <v>5</v>
      </c>
      <c r="G23" s="24">
        <v>2</v>
      </c>
      <c r="H23" s="24">
        <v>1</v>
      </c>
      <c r="I23" s="24">
        <v>4</v>
      </c>
    </row>
    <row r="24" spans="1:9" ht="12.75">
      <c r="A24" s="112">
        <v>17</v>
      </c>
      <c r="B24" s="83" t="s">
        <v>119</v>
      </c>
      <c r="C24" s="24">
        <v>20</v>
      </c>
      <c r="D24" s="47">
        <v>213</v>
      </c>
      <c r="E24" s="24">
        <v>18</v>
      </c>
      <c r="F24" s="24">
        <v>18</v>
      </c>
      <c r="G24" s="24">
        <v>5</v>
      </c>
      <c r="H24" s="24">
        <v>2</v>
      </c>
      <c r="I24" s="24">
        <v>12</v>
      </c>
    </row>
    <row r="25" spans="1:9" ht="12.75">
      <c r="A25" s="112">
        <v>18</v>
      </c>
      <c r="B25" s="83" t="s">
        <v>120</v>
      </c>
      <c r="C25" s="124">
        <v>3</v>
      </c>
      <c r="D25" s="21">
        <v>18</v>
      </c>
      <c r="E25" s="24"/>
      <c r="F25" s="24">
        <v>1</v>
      </c>
      <c r="G25" s="24"/>
      <c r="H25" s="24"/>
      <c r="I25" s="24">
        <v>2</v>
      </c>
    </row>
    <row r="26" spans="1:9" ht="12.75">
      <c r="A26" s="112">
        <v>19</v>
      </c>
      <c r="B26" s="83" t="s">
        <v>121</v>
      </c>
      <c r="C26" s="124">
        <v>20</v>
      </c>
      <c r="D26" s="21">
        <v>150</v>
      </c>
      <c r="E26" s="37">
        <v>1</v>
      </c>
      <c r="F26" s="37">
        <v>12</v>
      </c>
      <c r="G26" s="37"/>
      <c r="H26" s="37"/>
      <c r="I26" s="37">
        <v>16</v>
      </c>
    </row>
    <row r="27" spans="1:9" ht="12.75">
      <c r="A27" s="112">
        <v>20</v>
      </c>
      <c r="B27" s="83" t="s">
        <v>122</v>
      </c>
      <c r="C27" s="24">
        <v>6</v>
      </c>
      <c r="D27" s="21">
        <v>54</v>
      </c>
      <c r="E27" s="37">
        <v>1</v>
      </c>
      <c r="F27" s="37">
        <v>5</v>
      </c>
      <c r="G27" s="37"/>
      <c r="H27" s="37"/>
      <c r="I27" s="37">
        <v>4</v>
      </c>
    </row>
    <row r="28" spans="1:9" ht="12.75">
      <c r="A28" s="112">
        <v>21</v>
      </c>
      <c r="B28" s="83" t="s">
        <v>123</v>
      </c>
      <c r="C28" s="124">
        <v>25</v>
      </c>
      <c r="D28" s="21">
        <v>196</v>
      </c>
      <c r="E28" s="24">
        <v>40</v>
      </c>
      <c r="F28" s="24">
        <v>21</v>
      </c>
      <c r="G28" s="24">
        <v>14</v>
      </c>
      <c r="H28" s="24"/>
      <c r="I28" s="24">
        <v>17</v>
      </c>
    </row>
    <row r="29" spans="1:9" ht="12.75">
      <c r="A29" s="112">
        <v>22</v>
      </c>
      <c r="B29" s="83" t="s">
        <v>124</v>
      </c>
      <c r="C29" s="24">
        <v>5</v>
      </c>
      <c r="D29" s="47">
        <v>34</v>
      </c>
      <c r="E29" s="37">
        <v>6</v>
      </c>
      <c r="F29" s="37">
        <v>3</v>
      </c>
      <c r="G29" s="24"/>
      <c r="H29" s="37"/>
      <c r="I29" s="37">
        <v>3</v>
      </c>
    </row>
    <row r="30" spans="1:9" ht="12.75">
      <c r="A30" s="112">
        <v>23</v>
      </c>
      <c r="B30" s="83" t="s">
        <v>125</v>
      </c>
      <c r="C30" s="124">
        <v>9</v>
      </c>
      <c r="D30" s="21">
        <v>42</v>
      </c>
      <c r="E30" s="24">
        <v>4</v>
      </c>
      <c r="F30" s="24">
        <v>3</v>
      </c>
      <c r="G30" s="24"/>
      <c r="H30" s="24"/>
      <c r="I30" s="24">
        <v>5</v>
      </c>
    </row>
    <row r="31" spans="1:9" ht="12.75">
      <c r="A31" s="112">
        <v>24</v>
      </c>
      <c r="B31" s="83" t="s">
        <v>126</v>
      </c>
      <c r="C31" s="124">
        <v>19</v>
      </c>
      <c r="D31" s="47">
        <v>165</v>
      </c>
      <c r="E31" s="24">
        <v>24</v>
      </c>
      <c r="F31" s="24">
        <v>17</v>
      </c>
      <c r="G31" s="24">
        <v>2</v>
      </c>
      <c r="H31" s="24">
        <v>1</v>
      </c>
      <c r="I31" s="24">
        <v>11</v>
      </c>
    </row>
    <row r="32" spans="1:9" ht="12.75">
      <c r="A32" s="112">
        <v>25</v>
      </c>
      <c r="B32" s="83" t="s">
        <v>127</v>
      </c>
      <c r="C32" s="24">
        <v>15</v>
      </c>
      <c r="D32" s="47">
        <v>173</v>
      </c>
      <c r="E32" s="24">
        <v>12</v>
      </c>
      <c r="F32" s="24">
        <v>13</v>
      </c>
      <c r="G32" s="24">
        <v>1</v>
      </c>
      <c r="H32" s="24">
        <v>1</v>
      </c>
      <c r="I32" s="24">
        <v>10</v>
      </c>
    </row>
    <row r="33" spans="1:9" ht="12.75">
      <c r="A33" s="112">
        <v>26</v>
      </c>
      <c r="B33" s="83" t="s">
        <v>128</v>
      </c>
      <c r="C33" s="124">
        <v>11</v>
      </c>
      <c r="D33" s="21">
        <v>66</v>
      </c>
      <c r="E33" s="24">
        <v>5</v>
      </c>
      <c r="F33" s="24">
        <v>6</v>
      </c>
      <c r="G33" s="24">
        <v>1</v>
      </c>
      <c r="H33" s="24"/>
      <c r="I33" s="24">
        <v>7</v>
      </c>
    </row>
    <row r="34" spans="1:9" ht="12.75">
      <c r="A34" s="112">
        <v>27</v>
      </c>
      <c r="B34" s="83" t="s">
        <v>149</v>
      </c>
      <c r="C34" s="24">
        <v>29</v>
      </c>
      <c r="D34" s="47">
        <v>295</v>
      </c>
      <c r="E34" s="24">
        <v>43</v>
      </c>
      <c r="F34" s="24">
        <v>18</v>
      </c>
      <c r="G34" s="24">
        <v>13</v>
      </c>
      <c r="H34" s="24">
        <v>1</v>
      </c>
      <c r="I34" s="24">
        <v>13</v>
      </c>
    </row>
    <row r="35" spans="1:9" ht="12.75">
      <c r="A35" s="112">
        <v>28</v>
      </c>
      <c r="B35" s="83" t="s">
        <v>129</v>
      </c>
      <c r="C35" s="24">
        <v>5</v>
      </c>
      <c r="D35" s="21">
        <v>6</v>
      </c>
      <c r="E35" s="37"/>
      <c r="F35" s="37">
        <v>5</v>
      </c>
      <c r="G35" s="37"/>
      <c r="H35" s="37"/>
      <c r="I35" s="37">
        <v>5</v>
      </c>
    </row>
    <row r="36" spans="1:9" ht="12.75">
      <c r="A36" s="112">
        <v>29</v>
      </c>
      <c r="B36" s="83" t="s">
        <v>130</v>
      </c>
      <c r="C36" s="124">
        <v>5</v>
      </c>
      <c r="D36" s="21">
        <v>17</v>
      </c>
      <c r="E36" s="24"/>
      <c r="F36" s="24">
        <v>4</v>
      </c>
      <c r="G36" s="24"/>
      <c r="H36" s="24"/>
      <c r="I36" s="24">
        <v>3</v>
      </c>
    </row>
    <row r="37" spans="1:9" ht="12.75">
      <c r="A37" s="112">
        <v>30</v>
      </c>
      <c r="B37" s="83" t="s">
        <v>131</v>
      </c>
      <c r="C37" s="24">
        <v>22</v>
      </c>
      <c r="D37" s="148">
        <v>166</v>
      </c>
      <c r="E37" s="24">
        <v>32</v>
      </c>
      <c r="F37" s="24">
        <v>17</v>
      </c>
      <c r="G37" s="24">
        <v>3</v>
      </c>
      <c r="H37" s="24">
        <v>1</v>
      </c>
      <c r="I37" s="21">
        <v>15</v>
      </c>
    </row>
    <row r="38" spans="1:9" ht="12.75">
      <c r="A38" s="112">
        <v>31</v>
      </c>
      <c r="B38" s="83" t="s">
        <v>132</v>
      </c>
      <c r="C38" s="24">
        <v>19</v>
      </c>
      <c r="D38" s="47">
        <v>192</v>
      </c>
      <c r="E38" s="24">
        <v>30</v>
      </c>
      <c r="F38" s="24">
        <v>14</v>
      </c>
      <c r="G38" s="24">
        <v>2</v>
      </c>
      <c r="H38" s="24">
        <v>1</v>
      </c>
      <c r="I38" s="24">
        <v>11</v>
      </c>
    </row>
    <row r="39" spans="1:9" ht="12.75">
      <c r="A39" s="112">
        <v>32</v>
      </c>
      <c r="B39" s="90" t="s">
        <v>133</v>
      </c>
      <c r="C39" s="124">
        <v>3</v>
      </c>
      <c r="D39" s="21">
        <v>22</v>
      </c>
      <c r="E39" s="24">
        <v>2</v>
      </c>
      <c r="F39" s="24">
        <v>3</v>
      </c>
      <c r="G39" s="24">
        <v>3</v>
      </c>
      <c r="H39" s="24"/>
      <c r="I39" s="24">
        <v>3</v>
      </c>
    </row>
    <row r="40" spans="1:9" ht="12.75">
      <c r="A40" s="112">
        <v>33</v>
      </c>
      <c r="B40" s="83" t="s">
        <v>134</v>
      </c>
      <c r="C40" s="24">
        <v>2</v>
      </c>
      <c r="D40" s="21">
        <v>18</v>
      </c>
      <c r="E40" s="24"/>
      <c r="F40" s="24">
        <v>2</v>
      </c>
      <c r="G40" s="24"/>
      <c r="H40" s="24">
        <v>1</v>
      </c>
      <c r="I40" s="24">
        <v>1</v>
      </c>
    </row>
    <row r="41" spans="1:9" ht="12.75">
      <c r="A41" s="111">
        <v>34</v>
      </c>
      <c r="B41" s="83" t="s">
        <v>135</v>
      </c>
      <c r="C41" s="24">
        <v>4</v>
      </c>
      <c r="D41" s="21">
        <v>95</v>
      </c>
      <c r="E41" s="24">
        <v>13</v>
      </c>
      <c r="F41" s="24">
        <v>4</v>
      </c>
      <c r="G41" s="24">
        <v>2</v>
      </c>
      <c r="H41" s="24">
        <v>4</v>
      </c>
      <c r="I41" s="24">
        <v>4</v>
      </c>
    </row>
    <row r="42" spans="1:9" ht="12.75">
      <c r="A42" s="112">
        <v>35</v>
      </c>
      <c r="B42" s="83" t="s">
        <v>136</v>
      </c>
      <c r="C42" s="124">
        <v>3</v>
      </c>
      <c r="D42" s="47">
        <v>10</v>
      </c>
      <c r="E42" s="37">
        <v>1</v>
      </c>
      <c r="F42" s="24">
        <v>2</v>
      </c>
      <c r="G42" s="24">
        <v>1</v>
      </c>
      <c r="H42" s="24"/>
      <c r="I42" s="37">
        <v>1</v>
      </c>
    </row>
    <row r="43" spans="1:9" ht="12.75">
      <c r="A43" s="112">
        <v>36</v>
      </c>
      <c r="B43" s="83" t="s">
        <v>191</v>
      </c>
      <c r="C43" s="124">
        <v>1</v>
      </c>
      <c r="D43" s="47">
        <v>14</v>
      </c>
      <c r="E43" s="37"/>
      <c r="F43" s="24">
        <v>1</v>
      </c>
      <c r="G43" s="24"/>
      <c r="H43" s="24"/>
      <c r="I43" s="37">
        <v>1</v>
      </c>
    </row>
    <row r="44" spans="1:9" ht="12.75">
      <c r="A44" s="112">
        <v>37</v>
      </c>
      <c r="B44" s="83" t="s">
        <v>197</v>
      </c>
      <c r="C44" s="124">
        <v>1</v>
      </c>
      <c r="D44" s="47">
        <v>5</v>
      </c>
      <c r="E44" s="37"/>
      <c r="F44" s="24">
        <v>1</v>
      </c>
      <c r="G44" s="24">
        <v>1</v>
      </c>
      <c r="H44" s="24"/>
      <c r="I44" s="37">
        <v>1</v>
      </c>
    </row>
    <row r="45" spans="1:9" ht="12.75">
      <c r="A45" s="113"/>
      <c r="B45" s="85" t="s">
        <v>137</v>
      </c>
      <c r="C45" s="141">
        <f>SUM(C8:C44)</f>
        <v>383</v>
      </c>
      <c r="D45" s="125">
        <f>SUM(D8:D44)</f>
        <v>3201</v>
      </c>
      <c r="E45" s="28">
        <f>SUM(E8:E44)</f>
        <v>394</v>
      </c>
      <c r="F45" s="28">
        <f>SUM(F8:F44)</f>
        <v>296</v>
      </c>
      <c r="G45" s="28">
        <f>SUM(G8:G44)</f>
        <v>92</v>
      </c>
      <c r="H45" s="28">
        <f>SUM(H8:H43)</f>
        <v>18</v>
      </c>
      <c r="I45" s="28">
        <f>SUM(I8:I44)</f>
        <v>242</v>
      </c>
    </row>
  </sheetData>
  <sheetProtection/>
  <mergeCells count="3">
    <mergeCell ref="A2:I2"/>
    <mergeCell ref="A3:I3"/>
    <mergeCell ref="F4:I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K50"/>
  <sheetViews>
    <sheetView zoomScalePageLayoutView="0" workbookViewId="0" topLeftCell="A1">
      <selection activeCell="A1" sqref="A1:K50"/>
    </sheetView>
  </sheetViews>
  <sheetFormatPr defaultColWidth="9.00390625" defaultRowHeight="12.75"/>
  <cols>
    <col min="1" max="1" width="4.625" style="0" customWidth="1"/>
    <col min="2" max="2" width="14.75390625" style="0" customWidth="1"/>
    <col min="3" max="3" width="7.875" style="0" customWidth="1"/>
    <col min="4" max="4" width="8.00390625" style="0" customWidth="1"/>
    <col min="5" max="5" width="7.125" style="0" customWidth="1"/>
    <col min="6" max="6" width="5.875" style="0" customWidth="1"/>
    <col min="7" max="7" width="7.00390625" style="0" customWidth="1"/>
    <col min="8" max="8" width="5.625" style="0" customWidth="1"/>
    <col min="9" max="9" width="7.375" style="0" customWidth="1"/>
    <col min="10" max="10" width="7.00390625" style="0" customWidth="1"/>
    <col min="11" max="11" width="8.00390625" style="0" customWidth="1"/>
  </cols>
  <sheetData>
    <row r="1" spans="9:10" ht="12.75">
      <c r="I1" s="32" t="s">
        <v>171</v>
      </c>
      <c r="J1" s="42"/>
    </row>
    <row r="2" spans="1:11" ht="14.25">
      <c r="A2" s="189" t="s">
        <v>154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4" spans="1:11" ht="12.75">
      <c r="A4" s="49"/>
      <c r="B4" s="49"/>
      <c r="C4" s="10" t="s">
        <v>155</v>
      </c>
      <c r="D4" s="10" t="s">
        <v>156</v>
      </c>
      <c r="E4" s="217" t="s">
        <v>157</v>
      </c>
      <c r="F4" s="218"/>
      <c r="G4" s="218"/>
      <c r="H4" s="219"/>
      <c r="I4" s="217" t="s">
        <v>158</v>
      </c>
      <c r="J4" s="218"/>
      <c r="K4" s="219"/>
    </row>
    <row r="5" spans="1:11" ht="12.75">
      <c r="A5" s="13" t="s">
        <v>2</v>
      </c>
      <c r="B5" s="12" t="s">
        <v>3</v>
      </c>
      <c r="C5" s="13" t="s">
        <v>159</v>
      </c>
      <c r="D5" s="13" t="s">
        <v>160</v>
      </c>
      <c r="E5" s="51" t="s">
        <v>161</v>
      </c>
      <c r="F5" s="49" t="s">
        <v>61</v>
      </c>
      <c r="G5" s="50" t="s">
        <v>162</v>
      </c>
      <c r="H5" s="92" t="s">
        <v>61</v>
      </c>
      <c r="I5" s="13" t="s">
        <v>239</v>
      </c>
      <c r="J5" s="96" t="s">
        <v>163</v>
      </c>
      <c r="K5" s="96" t="s">
        <v>165</v>
      </c>
    </row>
    <row r="6" spans="1:11" ht="12.75">
      <c r="A6" s="23"/>
      <c r="B6" s="23"/>
      <c r="C6" s="19" t="s">
        <v>8</v>
      </c>
      <c r="D6" s="19"/>
      <c r="E6" s="93" t="s">
        <v>166</v>
      </c>
      <c r="F6" s="53" t="s">
        <v>167</v>
      </c>
      <c r="G6" s="92" t="s">
        <v>168</v>
      </c>
      <c r="H6" s="92" t="s">
        <v>167</v>
      </c>
      <c r="I6" s="13" t="s">
        <v>240</v>
      </c>
      <c r="J6" s="96" t="s">
        <v>170</v>
      </c>
      <c r="K6" s="96" t="s">
        <v>170</v>
      </c>
    </row>
    <row r="7" spans="1:11" ht="12.75">
      <c r="A7" s="19">
        <v>1</v>
      </c>
      <c r="B7" s="30" t="s">
        <v>14</v>
      </c>
      <c r="C7" s="24">
        <v>20</v>
      </c>
      <c r="D7" s="24">
        <v>15</v>
      </c>
      <c r="E7" s="24">
        <v>9</v>
      </c>
      <c r="F7" s="24">
        <v>4</v>
      </c>
      <c r="G7" s="24">
        <v>5</v>
      </c>
      <c r="H7" s="37">
        <v>3</v>
      </c>
      <c r="I7" s="24">
        <v>3</v>
      </c>
      <c r="J7" s="123">
        <v>5</v>
      </c>
      <c r="K7" s="37">
        <v>7</v>
      </c>
    </row>
    <row r="8" spans="1:11" ht="12.75">
      <c r="A8" s="36">
        <v>2</v>
      </c>
      <c r="B8" s="47" t="s">
        <v>15</v>
      </c>
      <c r="C8" s="24">
        <v>64</v>
      </c>
      <c r="D8" s="24">
        <v>41</v>
      </c>
      <c r="E8" s="24">
        <v>16</v>
      </c>
      <c r="F8" s="24">
        <v>6</v>
      </c>
      <c r="G8" s="37">
        <v>21</v>
      </c>
      <c r="H8" s="37">
        <v>11</v>
      </c>
      <c r="I8" s="37">
        <v>2</v>
      </c>
      <c r="J8" s="123">
        <v>14</v>
      </c>
      <c r="K8" s="37">
        <v>25</v>
      </c>
    </row>
    <row r="9" spans="1:11" ht="12.75">
      <c r="A9" s="36">
        <v>3</v>
      </c>
      <c r="B9" s="47" t="s">
        <v>16</v>
      </c>
      <c r="C9" s="37">
        <v>18</v>
      </c>
      <c r="D9" s="24">
        <v>11</v>
      </c>
      <c r="E9" s="37">
        <v>7</v>
      </c>
      <c r="F9" s="24">
        <v>6</v>
      </c>
      <c r="G9" s="24">
        <v>2</v>
      </c>
      <c r="H9" s="37"/>
      <c r="I9" s="24">
        <v>3</v>
      </c>
      <c r="J9" s="123">
        <v>2</v>
      </c>
      <c r="K9" s="37">
        <v>6</v>
      </c>
    </row>
    <row r="10" spans="1:11" ht="12.75">
      <c r="A10" s="36">
        <v>4</v>
      </c>
      <c r="B10" s="47" t="s">
        <v>17</v>
      </c>
      <c r="C10" s="24">
        <v>60</v>
      </c>
      <c r="D10" s="24">
        <v>41</v>
      </c>
      <c r="E10" s="24">
        <v>29</v>
      </c>
      <c r="F10" s="24">
        <v>21</v>
      </c>
      <c r="G10" s="24">
        <v>9</v>
      </c>
      <c r="H10" s="37">
        <v>8</v>
      </c>
      <c r="I10" s="24">
        <v>5</v>
      </c>
      <c r="J10" s="123">
        <v>13</v>
      </c>
      <c r="K10" s="37">
        <v>23</v>
      </c>
    </row>
    <row r="11" spans="1:11" ht="12.75">
      <c r="A11" s="36">
        <v>5</v>
      </c>
      <c r="B11" s="47" t="s">
        <v>18</v>
      </c>
      <c r="C11" s="37">
        <v>8</v>
      </c>
      <c r="D11" s="37">
        <v>6</v>
      </c>
      <c r="E11" s="37">
        <v>1</v>
      </c>
      <c r="F11" s="37">
        <v>1</v>
      </c>
      <c r="G11" s="37">
        <v>4</v>
      </c>
      <c r="H11" s="37">
        <v>3</v>
      </c>
      <c r="I11" s="37">
        <v>1</v>
      </c>
      <c r="J11" s="130">
        <v>1</v>
      </c>
      <c r="K11" s="37">
        <v>4</v>
      </c>
    </row>
    <row r="12" spans="1:11" ht="12.75">
      <c r="A12" s="36">
        <v>6</v>
      </c>
      <c r="B12" s="47" t="s">
        <v>19</v>
      </c>
      <c r="C12" s="24">
        <v>31</v>
      </c>
      <c r="D12" s="24">
        <v>21</v>
      </c>
      <c r="E12" s="24">
        <v>6</v>
      </c>
      <c r="F12" s="24">
        <v>3</v>
      </c>
      <c r="G12" s="24">
        <v>11</v>
      </c>
      <c r="H12" s="37">
        <v>1</v>
      </c>
      <c r="I12" s="24">
        <v>5</v>
      </c>
      <c r="J12" s="123">
        <v>7</v>
      </c>
      <c r="K12" s="24">
        <v>9</v>
      </c>
    </row>
    <row r="13" spans="1:11" ht="12.75">
      <c r="A13" s="36">
        <v>7</v>
      </c>
      <c r="B13" s="47" t="s">
        <v>20</v>
      </c>
      <c r="C13" s="24">
        <v>64</v>
      </c>
      <c r="D13" s="24">
        <v>42</v>
      </c>
      <c r="E13" s="24">
        <v>28</v>
      </c>
      <c r="F13" s="24">
        <v>24</v>
      </c>
      <c r="G13" s="24">
        <v>13</v>
      </c>
      <c r="H13" s="37">
        <v>7</v>
      </c>
      <c r="I13" s="24">
        <v>6</v>
      </c>
      <c r="J13" s="123">
        <v>7</v>
      </c>
      <c r="K13" s="24">
        <v>29</v>
      </c>
    </row>
    <row r="14" spans="1:11" ht="12.75">
      <c r="A14" s="36">
        <v>8</v>
      </c>
      <c r="B14" s="47" t="s">
        <v>21</v>
      </c>
      <c r="C14" s="24">
        <v>26</v>
      </c>
      <c r="D14" s="24">
        <v>15</v>
      </c>
      <c r="E14" s="24">
        <v>6</v>
      </c>
      <c r="F14" s="24">
        <v>3</v>
      </c>
      <c r="G14" s="24">
        <v>7</v>
      </c>
      <c r="H14" s="37"/>
      <c r="I14" s="24">
        <v>4</v>
      </c>
      <c r="J14" s="123">
        <v>7</v>
      </c>
      <c r="K14" s="37">
        <v>4</v>
      </c>
    </row>
    <row r="15" spans="1:11" ht="12.75">
      <c r="A15" s="36">
        <v>9</v>
      </c>
      <c r="B15" s="47" t="s">
        <v>22</v>
      </c>
      <c r="C15" s="37">
        <v>55</v>
      </c>
      <c r="D15" s="37">
        <v>37</v>
      </c>
      <c r="E15" s="37">
        <v>18</v>
      </c>
      <c r="F15" s="37">
        <v>9</v>
      </c>
      <c r="G15" s="37">
        <v>19</v>
      </c>
      <c r="H15" s="37">
        <v>12</v>
      </c>
      <c r="I15" s="24">
        <v>7</v>
      </c>
      <c r="J15" s="130">
        <v>9</v>
      </c>
      <c r="K15" s="24">
        <v>21</v>
      </c>
    </row>
    <row r="16" spans="1:11" ht="12.75">
      <c r="A16" s="36">
        <v>10</v>
      </c>
      <c r="B16" s="47" t="s">
        <v>23</v>
      </c>
      <c r="C16" s="24">
        <v>62</v>
      </c>
      <c r="D16" s="24">
        <v>41</v>
      </c>
      <c r="E16" s="24">
        <v>28</v>
      </c>
      <c r="F16" s="24">
        <v>19</v>
      </c>
      <c r="G16" s="24">
        <v>11</v>
      </c>
      <c r="H16" s="37">
        <v>6</v>
      </c>
      <c r="I16" s="24">
        <v>9</v>
      </c>
      <c r="J16" s="123">
        <v>4</v>
      </c>
      <c r="K16" s="24">
        <v>28</v>
      </c>
    </row>
    <row r="17" spans="1:11" ht="12.75">
      <c r="A17" s="36">
        <v>11</v>
      </c>
      <c r="B17" s="47" t="s">
        <v>24</v>
      </c>
      <c r="C17" s="24">
        <v>38</v>
      </c>
      <c r="D17" s="24">
        <v>24</v>
      </c>
      <c r="E17" s="24">
        <v>21</v>
      </c>
      <c r="F17" s="37">
        <v>15</v>
      </c>
      <c r="G17" s="37">
        <v>2</v>
      </c>
      <c r="H17" s="37">
        <v>1</v>
      </c>
      <c r="I17" s="24">
        <v>8</v>
      </c>
      <c r="J17" s="123">
        <v>4</v>
      </c>
      <c r="K17" s="37">
        <v>12</v>
      </c>
    </row>
    <row r="18" spans="1:11" ht="12.75">
      <c r="A18" s="36">
        <v>12</v>
      </c>
      <c r="B18" s="47" t="s">
        <v>25</v>
      </c>
      <c r="C18" s="24">
        <v>9</v>
      </c>
      <c r="D18" s="24">
        <v>8</v>
      </c>
      <c r="E18" s="24">
        <v>3</v>
      </c>
      <c r="F18" s="24">
        <v>2</v>
      </c>
      <c r="G18" s="24">
        <v>3</v>
      </c>
      <c r="H18" s="37">
        <v>3</v>
      </c>
      <c r="I18" s="24">
        <v>2</v>
      </c>
      <c r="J18" s="130">
        <v>3</v>
      </c>
      <c r="K18" s="24">
        <v>3</v>
      </c>
    </row>
    <row r="19" spans="1:11" ht="12.75">
      <c r="A19" s="36">
        <v>13</v>
      </c>
      <c r="B19" s="47" t="s">
        <v>26</v>
      </c>
      <c r="C19" s="90">
        <v>60</v>
      </c>
      <c r="D19" s="83">
        <v>32</v>
      </c>
      <c r="E19" s="83">
        <v>15</v>
      </c>
      <c r="F19" s="83">
        <v>10</v>
      </c>
      <c r="G19" s="83">
        <v>17</v>
      </c>
      <c r="H19" s="37">
        <v>11</v>
      </c>
      <c r="I19" s="37">
        <v>3</v>
      </c>
      <c r="J19" s="123">
        <v>9</v>
      </c>
      <c r="K19" s="24">
        <v>20</v>
      </c>
    </row>
    <row r="20" spans="1:11" ht="12.75">
      <c r="A20" s="36">
        <v>14</v>
      </c>
      <c r="B20" s="47" t="s">
        <v>27</v>
      </c>
      <c r="C20" s="37">
        <v>66</v>
      </c>
      <c r="D20" s="24">
        <v>51</v>
      </c>
      <c r="E20" s="24">
        <v>25</v>
      </c>
      <c r="F20" s="24">
        <v>9</v>
      </c>
      <c r="G20" s="24">
        <v>23</v>
      </c>
      <c r="H20" s="37">
        <v>7</v>
      </c>
      <c r="I20" s="24">
        <v>21</v>
      </c>
      <c r="J20" s="123">
        <v>16</v>
      </c>
      <c r="K20" s="24">
        <v>14</v>
      </c>
    </row>
    <row r="21" spans="1:11" ht="12.75">
      <c r="A21" s="36">
        <v>15</v>
      </c>
      <c r="B21" s="47" t="s">
        <v>28</v>
      </c>
      <c r="C21" s="24">
        <v>22</v>
      </c>
      <c r="D21" s="24">
        <v>20</v>
      </c>
      <c r="E21" s="24">
        <v>17</v>
      </c>
      <c r="F21" s="24">
        <v>10</v>
      </c>
      <c r="G21" s="24">
        <v>3</v>
      </c>
      <c r="H21" s="37">
        <v>3</v>
      </c>
      <c r="I21" s="24">
        <v>4</v>
      </c>
      <c r="J21" s="123">
        <v>5</v>
      </c>
      <c r="K21" s="24">
        <v>11</v>
      </c>
    </row>
    <row r="22" spans="1:11" ht="12.75">
      <c r="A22" s="36">
        <v>16</v>
      </c>
      <c r="B22" s="47" t="s">
        <v>29</v>
      </c>
      <c r="C22" s="37">
        <v>22</v>
      </c>
      <c r="D22" s="37">
        <v>14</v>
      </c>
      <c r="E22" s="37">
        <v>8</v>
      </c>
      <c r="F22" s="37">
        <v>8</v>
      </c>
      <c r="G22" s="37">
        <v>6</v>
      </c>
      <c r="H22" s="37">
        <v>3</v>
      </c>
      <c r="I22" s="37">
        <v>1</v>
      </c>
      <c r="J22" s="130">
        <v>4</v>
      </c>
      <c r="K22" s="24">
        <v>9</v>
      </c>
    </row>
    <row r="23" spans="1:11" ht="12.75">
      <c r="A23" s="36">
        <v>17</v>
      </c>
      <c r="B23" s="47" t="s">
        <v>30</v>
      </c>
      <c r="C23" s="24">
        <v>52</v>
      </c>
      <c r="D23" s="24">
        <v>39</v>
      </c>
      <c r="E23" s="24">
        <v>29</v>
      </c>
      <c r="F23" s="24">
        <v>24</v>
      </c>
      <c r="G23" s="24">
        <v>4</v>
      </c>
      <c r="H23" s="37">
        <v>1</v>
      </c>
      <c r="I23" s="24">
        <v>6</v>
      </c>
      <c r="J23" s="123">
        <v>9</v>
      </c>
      <c r="K23" s="24">
        <v>24</v>
      </c>
    </row>
    <row r="24" spans="1:11" ht="12.75">
      <c r="A24" s="36">
        <v>18</v>
      </c>
      <c r="B24" s="47" t="s">
        <v>31</v>
      </c>
      <c r="C24" s="90">
        <v>15</v>
      </c>
      <c r="D24" s="90">
        <v>15</v>
      </c>
      <c r="E24" s="90">
        <v>5</v>
      </c>
      <c r="F24" s="90">
        <v>4</v>
      </c>
      <c r="G24" s="90">
        <v>10</v>
      </c>
      <c r="H24" s="90">
        <v>1</v>
      </c>
      <c r="I24" s="90"/>
      <c r="J24" s="131">
        <v>6</v>
      </c>
      <c r="K24" s="24">
        <v>9</v>
      </c>
    </row>
    <row r="25" spans="1:11" ht="12.75">
      <c r="A25" s="36">
        <v>19</v>
      </c>
      <c r="B25" s="47" t="s">
        <v>32</v>
      </c>
      <c r="C25" s="37">
        <v>70</v>
      </c>
      <c r="D25" s="37">
        <v>47</v>
      </c>
      <c r="E25" s="37">
        <v>35</v>
      </c>
      <c r="F25" s="37">
        <v>29</v>
      </c>
      <c r="G25" s="37">
        <v>12</v>
      </c>
      <c r="H25" s="37">
        <v>10</v>
      </c>
      <c r="I25" s="37">
        <v>8</v>
      </c>
      <c r="J25" s="130">
        <v>7</v>
      </c>
      <c r="K25" s="24">
        <v>32</v>
      </c>
    </row>
    <row r="26" spans="1:11" ht="12.75">
      <c r="A26" s="36">
        <v>20</v>
      </c>
      <c r="B26" s="47" t="s">
        <v>33</v>
      </c>
      <c r="C26" s="37">
        <v>25</v>
      </c>
      <c r="D26" s="37">
        <v>21</v>
      </c>
      <c r="E26" s="37">
        <v>8</v>
      </c>
      <c r="F26" s="37">
        <v>6</v>
      </c>
      <c r="G26" s="37">
        <v>13</v>
      </c>
      <c r="H26" s="37">
        <v>3</v>
      </c>
      <c r="I26" s="37">
        <v>6</v>
      </c>
      <c r="J26" s="130">
        <v>5</v>
      </c>
      <c r="K26" s="24">
        <v>10</v>
      </c>
    </row>
    <row r="27" spans="1:11" ht="12.75">
      <c r="A27" s="36">
        <v>21</v>
      </c>
      <c r="B27" s="47" t="s">
        <v>34</v>
      </c>
      <c r="C27" s="37">
        <v>61</v>
      </c>
      <c r="D27" s="37">
        <v>44</v>
      </c>
      <c r="E27" s="37">
        <v>21</v>
      </c>
      <c r="F27" s="37">
        <v>12</v>
      </c>
      <c r="G27" s="37">
        <v>17</v>
      </c>
      <c r="H27" s="37">
        <v>8</v>
      </c>
      <c r="I27" s="37">
        <v>8</v>
      </c>
      <c r="J27" s="130">
        <v>10</v>
      </c>
      <c r="K27" s="24">
        <v>26</v>
      </c>
    </row>
    <row r="28" spans="1:11" ht="12.75">
      <c r="A28" s="36">
        <v>22</v>
      </c>
      <c r="B28" s="47" t="s">
        <v>35</v>
      </c>
      <c r="C28" s="24">
        <v>15</v>
      </c>
      <c r="D28" s="24">
        <v>12</v>
      </c>
      <c r="E28" s="24">
        <v>5</v>
      </c>
      <c r="F28" s="24">
        <v>3</v>
      </c>
      <c r="G28" s="24">
        <v>2</v>
      </c>
      <c r="H28" s="37">
        <v>1</v>
      </c>
      <c r="I28" s="24">
        <v>4</v>
      </c>
      <c r="J28" s="130">
        <v>3</v>
      </c>
      <c r="K28" s="24">
        <v>5</v>
      </c>
    </row>
    <row r="29" spans="1:11" ht="12.75">
      <c r="A29" s="36">
        <v>23</v>
      </c>
      <c r="B29" s="47" t="s">
        <v>36</v>
      </c>
      <c r="C29" s="24">
        <v>21</v>
      </c>
      <c r="D29" s="24">
        <v>19</v>
      </c>
      <c r="E29" s="24">
        <v>4</v>
      </c>
      <c r="F29" s="37">
        <v>3</v>
      </c>
      <c r="G29" s="37">
        <v>14</v>
      </c>
      <c r="H29" s="37">
        <v>11</v>
      </c>
      <c r="I29" s="37">
        <v>2</v>
      </c>
      <c r="J29" s="130">
        <v>8</v>
      </c>
      <c r="K29" s="24">
        <v>9</v>
      </c>
    </row>
    <row r="30" spans="1:11" ht="12.75">
      <c r="A30" s="36">
        <v>24</v>
      </c>
      <c r="B30" s="47" t="s">
        <v>37</v>
      </c>
      <c r="C30" s="24">
        <v>52</v>
      </c>
      <c r="D30" s="24">
        <v>38</v>
      </c>
      <c r="E30" s="24">
        <v>27</v>
      </c>
      <c r="F30" s="24">
        <v>17</v>
      </c>
      <c r="G30" s="24">
        <v>9</v>
      </c>
      <c r="H30" s="37">
        <v>3</v>
      </c>
      <c r="I30" s="24">
        <v>9</v>
      </c>
      <c r="J30" s="123">
        <v>14</v>
      </c>
      <c r="K30" s="37">
        <v>15</v>
      </c>
    </row>
    <row r="31" spans="1:11" ht="12.75">
      <c r="A31" s="36">
        <v>25</v>
      </c>
      <c r="B31" s="47" t="s">
        <v>38</v>
      </c>
      <c r="C31" s="37">
        <v>49</v>
      </c>
      <c r="D31" s="37">
        <v>31</v>
      </c>
      <c r="E31" s="37">
        <v>22</v>
      </c>
      <c r="F31" s="37">
        <v>15</v>
      </c>
      <c r="G31" s="37">
        <v>7</v>
      </c>
      <c r="H31" s="37">
        <v>6</v>
      </c>
      <c r="I31" s="37">
        <v>4</v>
      </c>
      <c r="J31" s="130">
        <v>4</v>
      </c>
      <c r="K31" s="37">
        <v>23</v>
      </c>
    </row>
    <row r="32" spans="1:11" ht="12.75">
      <c r="A32" s="36">
        <v>26</v>
      </c>
      <c r="B32" s="47" t="s">
        <v>39</v>
      </c>
      <c r="C32" s="37">
        <v>37</v>
      </c>
      <c r="D32" s="37">
        <v>29</v>
      </c>
      <c r="E32" s="37">
        <v>15</v>
      </c>
      <c r="F32" s="37">
        <v>11</v>
      </c>
      <c r="G32" s="37">
        <v>10</v>
      </c>
      <c r="H32" s="37">
        <v>6</v>
      </c>
      <c r="I32" s="37">
        <v>6</v>
      </c>
      <c r="J32" s="130">
        <v>6</v>
      </c>
      <c r="K32" s="37">
        <v>17</v>
      </c>
    </row>
    <row r="33" spans="1:11" ht="12.75">
      <c r="A33" s="36">
        <v>27</v>
      </c>
      <c r="B33" s="47" t="s">
        <v>40</v>
      </c>
      <c r="C33" s="24">
        <v>91</v>
      </c>
      <c r="D33" s="24">
        <v>55</v>
      </c>
      <c r="E33" s="24">
        <v>41</v>
      </c>
      <c r="F33" s="24">
        <v>32</v>
      </c>
      <c r="G33" s="24">
        <v>9</v>
      </c>
      <c r="H33" s="37">
        <v>6</v>
      </c>
      <c r="I33" s="24">
        <v>5</v>
      </c>
      <c r="J33" s="123">
        <v>21</v>
      </c>
      <c r="K33" s="24">
        <v>29</v>
      </c>
    </row>
    <row r="34" spans="1:11" ht="12.75">
      <c r="A34" s="36">
        <v>28</v>
      </c>
      <c r="B34" s="47" t="s">
        <v>41</v>
      </c>
      <c r="C34" s="24">
        <v>33</v>
      </c>
      <c r="D34" s="24">
        <v>23</v>
      </c>
      <c r="E34" s="24">
        <v>11</v>
      </c>
      <c r="F34" s="24">
        <v>8</v>
      </c>
      <c r="G34" s="24">
        <v>8</v>
      </c>
      <c r="H34" s="37">
        <v>1</v>
      </c>
      <c r="I34" s="24">
        <v>3</v>
      </c>
      <c r="J34" s="123">
        <v>7</v>
      </c>
      <c r="K34" s="24">
        <v>13</v>
      </c>
    </row>
    <row r="35" spans="1:11" ht="12.75">
      <c r="A35" s="36">
        <v>29</v>
      </c>
      <c r="B35" s="47" t="s">
        <v>42</v>
      </c>
      <c r="C35" s="37">
        <v>16</v>
      </c>
      <c r="D35" s="24">
        <v>14</v>
      </c>
      <c r="E35" s="24">
        <v>4</v>
      </c>
      <c r="F35" s="37"/>
      <c r="G35" s="24">
        <v>9</v>
      </c>
      <c r="H35" s="37">
        <v>3</v>
      </c>
      <c r="I35" s="37">
        <v>2</v>
      </c>
      <c r="J35" s="130">
        <v>7</v>
      </c>
      <c r="K35" s="37">
        <v>5</v>
      </c>
    </row>
    <row r="36" spans="1:11" ht="12.75">
      <c r="A36" s="36">
        <v>30</v>
      </c>
      <c r="B36" s="47" t="s">
        <v>43</v>
      </c>
      <c r="C36" s="24">
        <v>86</v>
      </c>
      <c r="D36" s="24">
        <v>50</v>
      </c>
      <c r="E36" s="24">
        <v>40</v>
      </c>
      <c r="F36" s="24">
        <v>31</v>
      </c>
      <c r="G36" s="24">
        <v>7</v>
      </c>
      <c r="H36" s="37">
        <v>4</v>
      </c>
      <c r="I36" s="24">
        <v>2</v>
      </c>
      <c r="J36" s="123">
        <v>10</v>
      </c>
      <c r="K36" s="24">
        <v>38</v>
      </c>
    </row>
    <row r="37" spans="1:11" ht="12.75">
      <c r="A37" s="36">
        <v>31</v>
      </c>
      <c r="B37" s="47" t="s">
        <v>44</v>
      </c>
      <c r="C37" s="24">
        <v>44</v>
      </c>
      <c r="D37" s="24">
        <v>34</v>
      </c>
      <c r="E37" s="24">
        <v>27</v>
      </c>
      <c r="F37" s="24">
        <v>18</v>
      </c>
      <c r="G37" s="24">
        <v>7</v>
      </c>
      <c r="H37" s="37">
        <v>3</v>
      </c>
      <c r="I37" s="24">
        <v>6</v>
      </c>
      <c r="J37" s="123">
        <v>2</v>
      </c>
      <c r="K37" s="24">
        <v>26</v>
      </c>
    </row>
    <row r="38" spans="1:11" ht="12.75">
      <c r="A38" s="36">
        <v>32</v>
      </c>
      <c r="B38" s="47" t="s">
        <v>45</v>
      </c>
      <c r="C38" s="24">
        <v>63</v>
      </c>
      <c r="D38" s="24">
        <v>43</v>
      </c>
      <c r="E38" s="24">
        <v>28</v>
      </c>
      <c r="F38" s="24">
        <v>9</v>
      </c>
      <c r="G38" s="24">
        <v>14</v>
      </c>
      <c r="H38" s="37">
        <v>3</v>
      </c>
      <c r="I38" s="37">
        <v>12</v>
      </c>
      <c r="J38" s="123">
        <v>11</v>
      </c>
      <c r="K38" s="24">
        <v>20</v>
      </c>
    </row>
    <row r="39" spans="1:11" ht="12.75">
      <c r="A39" s="36">
        <v>33</v>
      </c>
      <c r="B39" s="47" t="s">
        <v>46</v>
      </c>
      <c r="C39" s="24">
        <v>40</v>
      </c>
      <c r="D39" s="24">
        <v>28</v>
      </c>
      <c r="E39" s="24">
        <v>15</v>
      </c>
      <c r="F39" s="24">
        <v>5</v>
      </c>
      <c r="G39" s="24">
        <v>11</v>
      </c>
      <c r="H39" s="37">
        <v>4</v>
      </c>
      <c r="I39" s="24">
        <v>5</v>
      </c>
      <c r="J39" s="130">
        <v>6</v>
      </c>
      <c r="K39" s="24">
        <v>17</v>
      </c>
    </row>
    <row r="40" spans="1:11" ht="12.75">
      <c r="A40" s="36">
        <v>34</v>
      </c>
      <c r="B40" s="47" t="s">
        <v>47</v>
      </c>
      <c r="C40" s="24">
        <v>150</v>
      </c>
      <c r="D40" s="24">
        <v>114</v>
      </c>
      <c r="E40" s="24">
        <v>96</v>
      </c>
      <c r="F40" s="24">
        <v>74</v>
      </c>
      <c r="G40" s="24">
        <v>15</v>
      </c>
      <c r="H40" s="37">
        <v>10</v>
      </c>
      <c r="I40" s="24">
        <v>14</v>
      </c>
      <c r="J40" s="123">
        <v>21</v>
      </c>
      <c r="K40" s="24">
        <v>79</v>
      </c>
    </row>
    <row r="41" spans="1:11" ht="12.75">
      <c r="A41" s="36">
        <v>35</v>
      </c>
      <c r="B41" s="47" t="s">
        <v>59</v>
      </c>
      <c r="C41" s="37">
        <v>10</v>
      </c>
      <c r="D41" s="37">
        <v>6</v>
      </c>
      <c r="E41" s="37">
        <v>1</v>
      </c>
      <c r="F41" s="37"/>
      <c r="G41" s="37">
        <v>4</v>
      </c>
      <c r="H41" s="37"/>
      <c r="I41" s="37">
        <v>1</v>
      </c>
      <c r="J41" s="130">
        <v>1</v>
      </c>
      <c r="K41" s="24">
        <v>4</v>
      </c>
    </row>
    <row r="42" spans="1:11" ht="12.75">
      <c r="A42" s="36">
        <v>36</v>
      </c>
      <c r="B42" s="21" t="s">
        <v>188</v>
      </c>
      <c r="C42" s="83">
        <v>23</v>
      </c>
      <c r="D42" s="83">
        <v>20</v>
      </c>
      <c r="E42" s="83">
        <v>14</v>
      </c>
      <c r="F42" s="83">
        <v>2</v>
      </c>
      <c r="G42" s="83">
        <v>6</v>
      </c>
      <c r="H42" s="37">
        <v>5</v>
      </c>
      <c r="I42" s="24">
        <v>5</v>
      </c>
      <c r="J42" s="123">
        <v>4</v>
      </c>
      <c r="K42" s="37">
        <v>11</v>
      </c>
    </row>
    <row r="43" spans="1:11" ht="12.75">
      <c r="A43" s="36">
        <v>37</v>
      </c>
      <c r="B43" s="21" t="s">
        <v>191</v>
      </c>
      <c r="C43" s="83">
        <v>7</v>
      </c>
      <c r="D43" s="83">
        <v>7</v>
      </c>
      <c r="E43" s="83">
        <v>3</v>
      </c>
      <c r="F43" s="83">
        <v>1</v>
      </c>
      <c r="G43" s="83">
        <v>4</v>
      </c>
      <c r="H43" s="37">
        <v>2</v>
      </c>
      <c r="I43" s="24">
        <v>2</v>
      </c>
      <c r="J43" s="123">
        <v>1</v>
      </c>
      <c r="K43" s="37">
        <v>4</v>
      </c>
    </row>
    <row r="44" spans="1:11" ht="12.75">
      <c r="A44" s="36">
        <v>38</v>
      </c>
      <c r="B44" s="21" t="s">
        <v>49</v>
      </c>
      <c r="C44" s="83">
        <v>5</v>
      </c>
      <c r="D44" s="83">
        <v>3</v>
      </c>
      <c r="E44" s="83">
        <v>3</v>
      </c>
      <c r="F44" s="83"/>
      <c r="G44" s="83"/>
      <c r="H44" s="37"/>
      <c r="I44" s="24">
        <v>1</v>
      </c>
      <c r="J44" s="123"/>
      <c r="K44" s="37">
        <v>2</v>
      </c>
    </row>
    <row r="45" spans="1:11" ht="12.75">
      <c r="A45" s="36">
        <v>39</v>
      </c>
      <c r="B45" s="21" t="s">
        <v>199</v>
      </c>
      <c r="C45" s="160">
        <v>2</v>
      </c>
      <c r="D45" s="160">
        <v>1</v>
      </c>
      <c r="E45" s="160">
        <v>1</v>
      </c>
      <c r="F45" s="83">
        <v>1</v>
      </c>
      <c r="G45" s="83"/>
      <c r="H45" s="37"/>
      <c r="I45" s="24">
        <v>1</v>
      </c>
      <c r="J45" s="123"/>
      <c r="K45" s="37"/>
    </row>
    <row r="46" spans="1:11" ht="12.75">
      <c r="A46" s="24"/>
      <c r="B46" s="27" t="s">
        <v>50</v>
      </c>
      <c r="C46" s="122">
        <f aca="true" t="shared" si="0" ref="C46:K46">SUM(C7:C45)</f>
        <v>1592</v>
      </c>
      <c r="D46" s="129">
        <f t="shared" si="0"/>
        <v>1112</v>
      </c>
      <c r="E46" s="129">
        <f t="shared" si="0"/>
        <v>692</v>
      </c>
      <c r="F46" s="28">
        <f t="shared" si="0"/>
        <v>455</v>
      </c>
      <c r="G46" s="28">
        <f t="shared" si="0"/>
        <v>348</v>
      </c>
      <c r="H46" s="40">
        <f t="shared" si="0"/>
        <v>170</v>
      </c>
      <c r="I46" s="28">
        <f t="shared" si="0"/>
        <v>196</v>
      </c>
      <c r="J46" s="132">
        <f t="shared" si="0"/>
        <v>273</v>
      </c>
      <c r="K46" s="40">
        <f t="shared" si="0"/>
        <v>643</v>
      </c>
    </row>
    <row r="47" spans="1:11" ht="12.75">
      <c r="A47" s="24"/>
      <c r="B47" s="30" t="s">
        <v>51</v>
      </c>
      <c r="C47" s="24">
        <v>203</v>
      </c>
      <c r="D47" s="24">
        <v>150</v>
      </c>
      <c r="E47" s="24">
        <v>142</v>
      </c>
      <c r="F47" s="24">
        <v>107</v>
      </c>
      <c r="G47" s="24">
        <v>7</v>
      </c>
      <c r="H47" s="37">
        <v>5</v>
      </c>
      <c r="I47" s="24">
        <v>4</v>
      </c>
      <c r="J47" s="123">
        <v>54</v>
      </c>
      <c r="K47" s="37">
        <v>92</v>
      </c>
    </row>
    <row r="48" spans="1:11" ht="12.75">
      <c r="A48" s="24"/>
      <c r="B48" s="30" t="s">
        <v>52</v>
      </c>
      <c r="C48" s="24">
        <v>58</v>
      </c>
      <c r="D48" s="24">
        <v>51</v>
      </c>
      <c r="E48" s="24">
        <v>46</v>
      </c>
      <c r="F48" s="24">
        <v>30</v>
      </c>
      <c r="G48" s="24">
        <v>5</v>
      </c>
      <c r="H48" s="37">
        <v>3</v>
      </c>
      <c r="I48" s="24">
        <v>7</v>
      </c>
      <c r="J48" s="123">
        <v>13</v>
      </c>
      <c r="K48" s="37">
        <v>31</v>
      </c>
    </row>
    <row r="49" spans="1:11" ht="12.75">
      <c r="A49" s="24"/>
      <c r="B49" s="30" t="s">
        <v>53</v>
      </c>
      <c r="C49" s="37">
        <v>16</v>
      </c>
      <c r="D49" s="37">
        <v>10</v>
      </c>
      <c r="E49" s="37">
        <v>10</v>
      </c>
      <c r="F49" s="37">
        <v>3</v>
      </c>
      <c r="G49" s="37"/>
      <c r="H49" s="37"/>
      <c r="I49" s="37">
        <v>5</v>
      </c>
      <c r="J49" s="130">
        <v>2</v>
      </c>
      <c r="K49" s="37">
        <v>3</v>
      </c>
    </row>
    <row r="50" spans="1:11" ht="12.75">
      <c r="A50" s="24"/>
      <c r="B50" s="29" t="s">
        <v>54</v>
      </c>
      <c r="C50" s="40">
        <f aca="true" t="shared" si="1" ref="C50:K50">SUM(C46:C49)</f>
        <v>1869</v>
      </c>
      <c r="D50" s="40">
        <f t="shared" si="1"/>
        <v>1323</v>
      </c>
      <c r="E50" s="40">
        <f t="shared" si="1"/>
        <v>890</v>
      </c>
      <c r="F50" s="40">
        <f t="shared" si="1"/>
        <v>595</v>
      </c>
      <c r="G50" s="40">
        <f t="shared" si="1"/>
        <v>360</v>
      </c>
      <c r="H50" s="40">
        <f t="shared" si="1"/>
        <v>178</v>
      </c>
      <c r="I50" s="40">
        <f t="shared" si="1"/>
        <v>212</v>
      </c>
      <c r="J50" s="132">
        <f t="shared" si="1"/>
        <v>342</v>
      </c>
      <c r="K50" s="40">
        <f t="shared" si="1"/>
        <v>769</v>
      </c>
    </row>
  </sheetData>
  <sheetProtection/>
  <mergeCells count="3">
    <mergeCell ref="A2:K2"/>
    <mergeCell ref="E4:H4"/>
    <mergeCell ref="I4:K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K44"/>
  <sheetViews>
    <sheetView zoomScalePageLayoutView="0" workbookViewId="0" topLeftCell="A1">
      <selection activeCell="A1" sqref="A1:K44"/>
    </sheetView>
  </sheetViews>
  <sheetFormatPr defaultColWidth="9.00390625" defaultRowHeight="12.75"/>
  <cols>
    <col min="1" max="1" width="4.875" style="0" customWidth="1"/>
    <col min="2" max="2" width="15.25390625" style="0" customWidth="1"/>
    <col min="3" max="3" width="6.375" style="0" customWidth="1"/>
    <col min="4" max="6" width="6.75390625" style="0" customWidth="1"/>
    <col min="7" max="7" width="7.25390625" style="0" customWidth="1"/>
    <col min="8" max="8" width="7.00390625" style="0" customWidth="1"/>
    <col min="9" max="9" width="7.375" style="0" customWidth="1"/>
    <col min="10" max="10" width="6.875" style="0" customWidth="1"/>
    <col min="11" max="11" width="8.00390625" style="0" customWidth="1"/>
  </cols>
  <sheetData>
    <row r="1" spans="10:11" ht="12.75">
      <c r="J1" s="32" t="s">
        <v>172</v>
      </c>
      <c r="K1" s="94"/>
    </row>
    <row r="2" spans="1:11" ht="14.25">
      <c r="A2" s="190" t="s">
        <v>173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2.75">
      <c r="A4" s="49"/>
      <c r="B4" s="49"/>
      <c r="C4" s="10" t="s">
        <v>155</v>
      </c>
      <c r="D4" s="10" t="s">
        <v>156</v>
      </c>
      <c r="E4" s="217" t="s">
        <v>157</v>
      </c>
      <c r="F4" s="218"/>
      <c r="G4" s="218"/>
      <c r="H4" s="219"/>
      <c r="I4" s="217" t="s">
        <v>158</v>
      </c>
      <c r="J4" s="218"/>
      <c r="K4" s="219"/>
    </row>
    <row r="5" spans="1:11" ht="12.75">
      <c r="A5" s="12" t="s">
        <v>2</v>
      </c>
      <c r="B5" s="12" t="s">
        <v>3</v>
      </c>
      <c r="C5" s="13" t="s">
        <v>159</v>
      </c>
      <c r="D5" s="13" t="s">
        <v>160</v>
      </c>
      <c r="E5" s="51" t="s">
        <v>161</v>
      </c>
      <c r="F5" s="49" t="s">
        <v>61</v>
      </c>
      <c r="G5" s="50" t="s">
        <v>162</v>
      </c>
      <c r="H5" s="92" t="s">
        <v>61</v>
      </c>
      <c r="I5" s="13" t="s">
        <v>163</v>
      </c>
      <c r="J5" s="96" t="s">
        <v>164</v>
      </c>
      <c r="K5" s="96" t="s">
        <v>165</v>
      </c>
    </row>
    <row r="6" spans="1:11" ht="12.75">
      <c r="A6" s="73"/>
      <c r="B6" s="73"/>
      <c r="C6" s="19" t="s">
        <v>8</v>
      </c>
      <c r="D6" s="19"/>
      <c r="E6" s="93" t="s">
        <v>166</v>
      </c>
      <c r="F6" s="53" t="s">
        <v>167</v>
      </c>
      <c r="G6" s="92" t="s">
        <v>168</v>
      </c>
      <c r="H6" s="92" t="s">
        <v>167</v>
      </c>
      <c r="I6" s="13" t="s">
        <v>169</v>
      </c>
      <c r="J6" s="96" t="s">
        <v>170</v>
      </c>
      <c r="K6" s="96" t="s">
        <v>170</v>
      </c>
    </row>
    <row r="7" spans="1:11" ht="12.75">
      <c r="A7" s="18">
        <v>1</v>
      </c>
      <c r="B7" s="30" t="s">
        <v>14</v>
      </c>
      <c r="C7" s="24">
        <v>10</v>
      </c>
      <c r="D7" s="24">
        <v>6</v>
      </c>
      <c r="E7" s="24">
        <v>2</v>
      </c>
      <c r="F7" s="24">
        <v>1</v>
      </c>
      <c r="G7" s="24">
        <v>4</v>
      </c>
      <c r="H7" s="37">
        <v>3</v>
      </c>
      <c r="I7" s="24"/>
      <c r="J7" s="123">
        <v>3</v>
      </c>
      <c r="K7" s="37">
        <v>3</v>
      </c>
    </row>
    <row r="8" spans="1:11" ht="12.75">
      <c r="A8" s="105">
        <v>2</v>
      </c>
      <c r="B8" s="47" t="s">
        <v>15</v>
      </c>
      <c r="C8" s="24">
        <v>10</v>
      </c>
      <c r="D8" s="24">
        <v>8</v>
      </c>
      <c r="E8" s="24">
        <v>1</v>
      </c>
      <c r="F8" s="24"/>
      <c r="G8" s="37">
        <v>7</v>
      </c>
      <c r="H8" s="37">
        <v>2</v>
      </c>
      <c r="I8" s="37">
        <v>1</v>
      </c>
      <c r="J8" s="123">
        <v>3</v>
      </c>
      <c r="K8" s="37">
        <v>4</v>
      </c>
    </row>
    <row r="9" spans="1:11" ht="12.75">
      <c r="A9" s="105">
        <v>3</v>
      </c>
      <c r="B9" s="47" t="s">
        <v>16</v>
      </c>
      <c r="C9" s="37">
        <v>7</v>
      </c>
      <c r="D9" s="24">
        <v>4</v>
      </c>
      <c r="E9" s="37"/>
      <c r="F9" s="24"/>
      <c r="G9" s="24">
        <v>2</v>
      </c>
      <c r="H9" s="37"/>
      <c r="I9" s="24">
        <v>1</v>
      </c>
      <c r="J9" s="123">
        <v>1</v>
      </c>
      <c r="K9" s="37">
        <v>2</v>
      </c>
    </row>
    <row r="10" spans="1:11" ht="12.75">
      <c r="A10" s="105">
        <v>4</v>
      </c>
      <c r="B10" s="47" t="s">
        <v>17</v>
      </c>
      <c r="C10" s="24">
        <v>60</v>
      </c>
      <c r="D10" s="24">
        <v>41</v>
      </c>
      <c r="E10" s="24">
        <v>29</v>
      </c>
      <c r="F10" s="24">
        <v>21</v>
      </c>
      <c r="G10" s="24">
        <v>9</v>
      </c>
      <c r="H10" s="37">
        <v>8</v>
      </c>
      <c r="I10" s="24">
        <v>5</v>
      </c>
      <c r="J10" s="123">
        <v>13</v>
      </c>
      <c r="K10" s="37">
        <v>23</v>
      </c>
    </row>
    <row r="11" spans="1:11" ht="12.75">
      <c r="A11" s="105">
        <v>5</v>
      </c>
      <c r="B11" s="47" t="s">
        <v>18</v>
      </c>
      <c r="C11" s="37">
        <v>8</v>
      </c>
      <c r="D11" s="37">
        <v>6</v>
      </c>
      <c r="E11" s="37">
        <v>1</v>
      </c>
      <c r="F11" s="37">
        <v>1</v>
      </c>
      <c r="G11" s="37">
        <v>4</v>
      </c>
      <c r="H11" s="37">
        <v>3</v>
      </c>
      <c r="I11" s="37">
        <v>1</v>
      </c>
      <c r="J11" s="130">
        <v>1</v>
      </c>
      <c r="K11" s="37">
        <v>4</v>
      </c>
    </row>
    <row r="12" spans="1:11" ht="12.75">
      <c r="A12" s="105">
        <v>6</v>
      </c>
      <c r="B12" s="47" t="s">
        <v>19</v>
      </c>
      <c r="C12" s="24">
        <v>10</v>
      </c>
      <c r="D12" s="24">
        <v>7</v>
      </c>
      <c r="E12" s="24">
        <v>3</v>
      </c>
      <c r="F12" s="24">
        <v>1</v>
      </c>
      <c r="G12" s="24">
        <v>3</v>
      </c>
      <c r="H12" s="37"/>
      <c r="I12" s="24">
        <v>2</v>
      </c>
      <c r="J12" s="123">
        <v>3</v>
      </c>
      <c r="K12" s="24">
        <v>2</v>
      </c>
    </row>
    <row r="13" spans="1:11" ht="12.75">
      <c r="A13" s="105">
        <v>7</v>
      </c>
      <c r="B13" s="47" t="s">
        <v>20</v>
      </c>
      <c r="C13" s="24">
        <v>64</v>
      </c>
      <c r="D13" s="24">
        <v>42</v>
      </c>
      <c r="E13" s="24">
        <v>28</v>
      </c>
      <c r="F13" s="24">
        <v>24</v>
      </c>
      <c r="G13" s="24">
        <v>13</v>
      </c>
      <c r="H13" s="37">
        <v>7</v>
      </c>
      <c r="I13" s="24">
        <v>6</v>
      </c>
      <c r="J13" s="123">
        <v>7</v>
      </c>
      <c r="K13" s="24">
        <v>29</v>
      </c>
    </row>
    <row r="14" spans="1:11" ht="12.75">
      <c r="A14" s="105">
        <v>8</v>
      </c>
      <c r="B14" s="47" t="s">
        <v>21</v>
      </c>
      <c r="C14" s="24">
        <v>8</v>
      </c>
      <c r="D14" s="24">
        <v>5</v>
      </c>
      <c r="E14" s="24">
        <v>1</v>
      </c>
      <c r="F14" s="24"/>
      <c r="G14" s="24">
        <v>3</v>
      </c>
      <c r="H14" s="37"/>
      <c r="I14" s="24"/>
      <c r="J14" s="123">
        <v>3</v>
      </c>
      <c r="K14" s="37">
        <v>2</v>
      </c>
    </row>
    <row r="15" spans="1:11" ht="12.75">
      <c r="A15" s="105">
        <v>9</v>
      </c>
      <c r="B15" s="47" t="s">
        <v>22</v>
      </c>
      <c r="C15" s="37">
        <v>26</v>
      </c>
      <c r="D15" s="37">
        <v>13</v>
      </c>
      <c r="E15" s="37">
        <v>4</v>
      </c>
      <c r="F15" s="37">
        <v>3</v>
      </c>
      <c r="G15" s="37">
        <v>9</v>
      </c>
      <c r="H15" s="37">
        <v>5</v>
      </c>
      <c r="I15" s="24">
        <v>3</v>
      </c>
      <c r="J15" s="130">
        <v>3</v>
      </c>
      <c r="K15" s="24">
        <v>7</v>
      </c>
    </row>
    <row r="16" spans="1:11" ht="12.75">
      <c r="A16" s="105">
        <v>10</v>
      </c>
      <c r="B16" s="47" t="s">
        <v>23</v>
      </c>
      <c r="C16" s="24">
        <v>32</v>
      </c>
      <c r="D16" s="24">
        <v>20</v>
      </c>
      <c r="E16" s="24">
        <v>13</v>
      </c>
      <c r="F16" s="24">
        <v>7</v>
      </c>
      <c r="G16" s="24">
        <v>6</v>
      </c>
      <c r="H16" s="37">
        <v>2</v>
      </c>
      <c r="I16" s="24">
        <v>6</v>
      </c>
      <c r="J16" s="123">
        <v>2</v>
      </c>
      <c r="K16" s="24">
        <v>12</v>
      </c>
    </row>
    <row r="17" spans="1:11" ht="12.75">
      <c r="A17" s="105">
        <v>11</v>
      </c>
      <c r="B17" s="47" t="s">
        <v>24</v>
      </c>
      <c r="C17" s="24">
        <v>38</v>
      </c>
      <c r="D17" s="24">
        <v>24</v>
      </c>
      <c r="E17" s="24">
        <v>21</v>
      </c>
      <c r="F17" s="37">
        <v>15</v>
      </c>
      <c r="G17" s="37">
        <v>2</v>
      </c>
      <c r="H17" s="37">
        <v>1</v>
      </c>
      <c r="I17" s="24">
        <v>8</v>
      </c>
      <c r="J17" s="123">
        <v>4</v>
      </c>
      <c r="K17" s="37">
        <v>12</v>
      </c>
    </row>
    <row r="18" spans="1:11" ht="12.75">
      <c r="A18" s="105">
        <v>12</v>
      </c>
      <c r="B18" s="47" t="s">
        <v>25</v>
      </c>
      <c r="C18" s="24">
        <v>9</v>
      </c>
      <c r="D18" s="24">
        <v>8</v>
      </c>
      <c r="E18" s="24">
        <v>3</v>
      </c>
      <c r="F18" s="24">
        <v>2</v>
      </c>
      <c r="G18" s="24">
        <v>3</v>
      </c>
      <c r="H18" s="37">
        <v>3</v>
      </c>
      <c r="I18" s="24">
        <v>2</v>
      </c>
      <c r="J18" s="130">
        <v>3</v>
      </c>
      <c r="K18" s="24">
        <v>3</v>
      </c>
    </row>
    <row r="19" spans="1:11" ht="12.75">
      <c r="A19" s="105">
        <v>13</v>
      </c>
      <c r="B19" s="47" t="s">
        <v>26</v>
      </c>
      <c r="C19" s="90">
        <v>30</v>
      </c>
      <c r="D19" s="83">
        <v>17</v>
      </c>
      <c r="E19" s="83">
        <v>8</v>
      </c>
      <c r="F19" s="83">
        <v>7</v>
      </c>
      <c r="G19" s="83">
        <v>9</v>
      </c>
      <c r="H19" s="37">
        <v>8</v>
      </c>
      <c r="I19" s="37"/>
      <c r="J19" s="123">
        <v>4</v>
      </c>
      <c r="K19" s="24">
        <v>13</v>
      </c>
    </row>
    <row r="20" spans="1:11" ht="12.75">
      <c r="A20" s="105">
        <v>14</v>
      </c>
      <c r="B20" s="47" t="s">
        <v>27</v>
      </c>
      <c r="C20" s="37">
        <v>15</v>
      </c>
      <c r="D20" s="24">
        <v>15</v>
      </c>
      <c r="E20" s="24">
        <v>7</v>
      </c>
      <c r="F20" s="24">
        <v>3</v>
      </c>
      <c r="G20" s="24">
        <v>5</v>
      </c>
      <c r="H20" s="37">
        <v>1</v>
      </c>
      <c r="I20" s="24">
        <v>8</v>
      </c>
      <c r="J20" s="123">
        <v>4</v>
      </c>
      <c r="K20" s="24">
        <v>3</v>
      </c>
    </row>
    <row r="21" spans="1:11" ht="12.75">
      <c r="A21" s="105">
        <v>15</v>
      </c>
      <c r="B21" s="47" t="s">
        <v>28</v>
      </c>
      <c r="C21" s="24">
        <v>22</v>
      </c>
      <c r="D21" s="24">
        <v>20</v>
      </c>
      <c r="E21" s="24">
        <v>17</v>
      </c>
      <c r="F21" s="24">
        <v>10</v>
      </c>
      <c r="G21" s="24">
        <v>3</v>
      </c>
      <c r="H21" s="37">
        <v>3</v>
      </c>
      <c r="I21" s="24">
        <v>4</v>
      </c>
      <c r="J21" s="123">
        <v>5</v>
      </c>
      <c r="K21" s="24">
        <v>11</v>
      </c>
    </row>
    <row r="22" spans="1:11" ht="12.75">
      <c r="A22" s="105">
        <v>16</v>
      </c>
      <c r="B22" s="47" t="s">
        <v>29</v>
      </c>
      <c r="C22" s="37">
        <v>22</v>
      </c>
      <c r="D22" s="37">
        <v>14</v>
      </c>
      <c r="E22" s="37">
        <v>8</v>
      </c>
      <c r="F22" s="37">
        <v>8</v>
      </c>
      <c r="G22" s="37">
        <v>6</v>
      </c>
      <c r="H22" s="37">
        <v>3</v>
      </c>
      <c r="I22" s="37">
        <v>1</v>
      </c>
      <c r="J22" s="130">
        <v>4</v>
      </c>
      <c r="K22" s="24">
        <v>9</v>
      </c>
    </row>
    <row r="23" spans="1:11" ht="12.75">
      <c r="A23" s="105">
        <v>17</v>
      </c>
      <c r="B23" s="47" t="s">
        <v>30</v>
      </c>
      <c r="C23" s="24">
        <v>52</v>
      </c>
      <c r="D23" s="24">
        <v>39</v>
      </c>
      <c r="E23" s="24">
        <v>29</v>
      </c>
      <c r="F23" s="24">
        <v>24</v>
      </c>
      <c r="G23" s="24">
        <v>4</v>
      </c>
      <c r="H23" s="37">
        <v>1</v>
      </c>
      <c r="I23" s="24">
        <v>6</v>
      </c>
      <c r="J23" s="123">
        <v>9</v>
      </c>
      <c r="K23" s="24">
        <v>24</v>
      </c>
    </row>
    <row r="24" spans="1:11" ht="12.75">
      <c r="A24" s="105">
        <v>18</v>
      </c>
      <c r="B24" s="47" t="s">
        <v>31</v>
      </c>
      <c r="C24" s="90">
        <v>3</v>
      </c>
      <c r="D24" s="90">
        <v>3</v>
      </c>
      <c r="E24" s="90">
        <v>1</v>
      </c>
      <c r="F24" s="90">
        <v>1</v>
      </c>
      <c r="G24" s="90">
        <v>2</v>
      </c>
      <c r="H24" s="90">
        <v>1</v>
      </c>
      <c r="I24" s="90"/>
      <c r="J24" s="131"/>
      <c r="K24" s="24">
        <v>3</v>
      </c>
    </row>
    <row r="25" spans="1:11" ht="12.75">
      <c r="A25" s="105">
        <v>19</v>
      </c>
      <c r="B25" s="47" t="s">
        <v>32</v>
      </c>
      <c r="C25" s="37">
        <v>32</v>
      </c>
      <c r="D25" s="37">
        <v>23</v>
      </c>
      <c r="E25" s="37">
        <v>15</v>
      </c>
      <c r="F25" s="37">
        <v>12</v>
      </c>
      <c r="G25" s="37">
        <v>8</v>
      </c>
      <c r="H25" s="37">
        <v>7</v>
      </c>
      <c r="I25" s="37">
        <v>3</v>
      </c>
      <c r="J25" s="130">
        <v>4</v>
      </c>
      <c r="K25" s="24">
        <v>16</v>
      </c>
    </row>
    <row r="26" spans="1:11" ht="12.75">
      <c r="A26" s="105">
        <v>20</v>
      </c>
      <c r="B26" s="47" t="s">
        <v>33</v>
      </c>
      <c r="C26" s="37">
        <v>11</v>
      </c>
      <c r="D26" s="37">
        <v>9</v>
      </c>
      <c r="E26" s="37">
        <v>4</v>
      </c>
      <c r="F26" s="37">
        <v>3</v>
      </c>
      <c r="G26" s="37">
        <v>5</v>
      </c>
      <c r="H26" s="37">
        <v>1</v>
      </c>
      <c r="I26" s="37">
        <v>1</v>
      </c>
      <c r="J26" s="130">
        <v>3</v>
      </c>
      <c r="K26" s="24">
        <v>5</v>
      </c>
    </row>
    <row r="27" spans="1:11" ht="12.75">
      <c r="A27" s="105">
        <v>21</v>
      </c>
      <c r="B27" s="47" t="s">
        <v>34</v>
      </c>
      <c r="C27" s="37">
        <v>37</v>
      </c>
      <c r="D27" s="37">
        <v>25</v>
      </c>
      <c r="E27" s="37">
        <v>9</v>
      </c>
      <c r="F27" s="37">
        <v>8</v>
      </c>
      <c r="G27" s="37">
        <v>10</v>
      </c>
      <c r="H27" s="37">
        <v>5</v>
      </c>
      <c r="I27" s="37">
        <v>2</v>
      </c>
      <c r="J27" s="130">
        <v>6</v>
      </c>
      <c r="K27" s="24">
        <v>17</v>
      </c>
    </row>
    <row r="28" spans="1:11" ht="12.75">
      <c r="A28" s="105">
        <v>22</v>
      </c>
      <c r="B28" s="47" t="s">
        <v>35</v>
      </c>
      <c r="C28" s="24">
        <v>15</v>
      </c>
      <c r="D28" s="24">
        <v>12</v>
      </c>
      <c r="E28" s="24">
        <v>5</v>
      </c>
      <c r="F28" s="24">
        <v>3</v>
      </c>
      <c r="G28" s="24">
        <v>2</v>
      </c>
      <c r="H28" s="37">
        <v>1</v>
      </c>
      <c r="I28" s="24">
        <v>4</v>
      </c>
      <c r="J28" s="130">
        <v>3</v>
      </c>
      <c r="K28" s="24">
        <v>5</v>
      </c>
    </row>
    <row r="29" spans="1:11" ht="12.75">
      <c r="A29" s="105">
        <v>23</v>
      </c>
      <c r="B29" s="47" t="s">
        <v>36</v>
      </c>
      <c r="C29" s="24">
        <v>9</v>
      </c>
      <c r="D29" s="24">
        <v>9</v>
      </c>
      <c r="E29" s="24">
        <v>1</v>
      </c>
      <c r="F29" s="37"/>
      <c r="G29" s="37">
        <v>7</v>
      </c>
      <c r="H29" s="37">
        <v>4</v>
      </c>
      <c r="I29" s="37">
        <v>2</v>
      </c>
      <c r="J29" s="130">
        <v>4</v>
      </c>
      <c r="K29" s="24">
        <v>3</v>
      </c>
    </row>
    <row r="30" spans="1:11" ht="12.75">
      <c r="A30" s="105">
        <v>24</v>
      </c>
      <c r="B30" s="47" t="s">
        <v>37</v>
      </c>
      <c r="C30" s="24">
        <v>52</v>
      </c>
      <c r="D30" s="24">
        <v>38</v>
      </c>
      <c r="E30" s="24">
        <v>27</v>
      </c>
      <c r="F30" s="24">
        <v>17</v>
      </c>
      <c r="G30" s="24">
        <v>9</v>
      </c>
      <c r="H30" s="37">
        <v>3</v>
      </c>
      <c r="I30" s="24">
        <v>9</v>
      </c>
      <c r="J30" s="123">
        <v>14</v>
      </c>
      <c r="K30" s="37">
        <v>15</v>
      </c>
    </row>
    <row r="31" spans="1:11" ht="12.75">
      <c r="A31" s="105">
        <v>25</v>
      </c>
      <c r="B31" s="47" t="s">
        <v>38</v>
      </c>
      <c r="C31" s="37">
        <v>49</v>
      </c>
      <c r="D31" s="37">
        <v>31</v>
      </c>
      <c r="E31" s="37">
        <v>22</v>
      </c>
      <c r="F31" s="37">
        <v>15</v>
      </c>
      <c r="G31" s="37">
        <v>7</v>
      </c>
      <c r="H31" s="37">
        <v>6</v>
      </c>
      <c r="I31" s="37">
        <v>4</v>
      </c>
      <c r="J31" s="130">
        <v>4</v>
      </c>
      <c r="K31" s="37">
        <v>23</v>
      </c>
    </row>
    <row r="32" spans="1:11" ht="12.75">
      <c r="A32" s="105">
        <v>26</v>
      </c>
      <c r="B32" s="47" t="s">
        <v>39</v>
      </c>
      <c r="C32" s="37">
        <v>15</v>
      </c>
      <c r="D32" s="37">
        <v>13</v>
      </c>
      <c r="E32" s="37">
        <v>4</v>
      </c>
      <c r="F32" s="37">
        <v>3</v>
      </c>
      <c r="G32" s="37">
        <v>6</v>
      </c>
      <c r="H32" s="37">
        <v>4</v>
      </c>
      <c r="I32" s="37">
        <v>2</v>
      </c>
      <c r="J32" s="130">
        <v>5</v>
      </c>
      <c r="K32" s="37">
        <v>6</v>
      </c>
    </row>
    <row r="33" spans="1:11" ht="12.75">
      <c r="A33" s="105">
        <v>27</v>
      </c>
      <c r="B33" s="47" t="s">
        <v>40</v>
      </c>
      <c r="C33" s="24">
        <v>91</v>
      </c>
      <c r="D33" s="24">
        <v>55</v>
      </c>
      <c r="E33" s="24">
        <v>41</v>
      </c>
      <c r="F33" s="24">
        <v>32</v>
      </c>
      <c r="G33" s="24">
        <v>9</v>
      </c>
      <c r="H33" s="37">
        <v>6</v>
      </c>
      <c r="I33" s="24">
        <v>5</v>
      </c>
      <c r="J33" s="123">
        <v>21</v>
      </c>
      <c r="K33" s="24">
        <v>29</v>
      </c>
    </row>
    <row r="34" spans="1:11" ht="12.75">
      <c r="A34" s="105">
        <v>28</v>
      </c>
      <c r="B34" s="47" t="s">
        <v>41</v>
      </c>
      <c r="C34" s="24">
        <v>7</v>
      </c>
      <c r="D34" s="24">
        <v>5</v>
      </c>
      <c r="E34" s="24">
        <v>2</v>
      </c>
      <c r="F34" s="24">
        <v>1</v>
      </c>
      <c r="G34" s="24">
        <v>3</v>
      </c>
      <c r="H34" s="37"/>
      <c r="I34" s="24">
        <v>1</v>
      </c>
      <c r="J34" s="123">
        <v>2</v>
      </c>
      <c r="K34" s="24">
        <v>2</v>
      </c>
    </row>
    <row r="35" spans="1:11" ht="12.75">
      <c r="A35" s="105">
        <v>29</v>
      </c>
      <c r="B35" s="47" t="s">
        <v>42</v>
      </c>
      <c r="C35" s="37">
        <v>5</v>
      </c>
      <c r="D35" s="24">
        <v>5</v>
      </c>
      <c r="E35" s="24">
        <v>1</v>
      </c>
      <c r="F35" s="37"/>
      <c r="G35" s="24">
        <v>4</v>
      </c>
      <c r="H35" s="37">
        <v>2</v>
      </c>
      <c r="I35" s="37">
        <v>1</v>
      </c>
      <c r="J35" s="130">
        <v>2</v>
      </c>
      <c r="K35" s="37">
        <v>2</v>
      </c>
    </row>
    <row r="36" spans="1:11" ht="12.75">
      <c r="A36" s="105">
        <v>30</v>
      </c>
      <c r="B36" s="47" t="s">
        <v>43</v>
      </c>
      <c r="C36" s="24">
        <v>45</v>
      </c>
      <c r="D36" s="24">
        <v>24</v>
      </c>
      <c r="E36" s="24">
        <v>16</v>
      </c>
      <c r="F36" s="24">
        <v>12</v>
      </c>
      <c r="G36" s="24">
        <v>5</v>
      </c>
      <c r="H36" s="37">
        <v>4</v>
      </c>
      <c r="I36" s="24">
        <v>2</v>
      </c>
      <c r="J36" s="123">
        <v>3</v>
      </c>
      <c r="K36" s="24">
        <v>19</v>
      </c>
    </row>
    <row r="37" spans="1:11" ht="12.75">
      <c r="A37" s="105">
        <v>31</v>
      </c>
      <c r="B37" s="47" t="s">
        <v>44</v>
      </c>
      <c r="C37" s="24">
        <v>44</v>
      </c>
      <c r="D37" s="24">
        <v>34</v>
      </c>
      <c r="E37" s="24">
        <v>27</v>
      </c>
      <c r="F37" s="24">
        <v>18</v>
      </c>
      <c r="G37" s="24">
        <v>7</v>
      </c>
      <c r="H37" s="37">
        <v>3</v>
      </c>
      <c r="I37" s="24">
        <v>6</v>
      </c>
      <c r="J37" s="123">
        <v>2</v>
      </c>
      <c r="K37" s="24">
        <v>26</v>
      </c>
    </row>
    <row r="38" spans="1:11" ht="12.75">
      <c r="A38" s="105">
        <v>32</v>
      </c>
      <c r="B38" s="47" t="s">
        <v>45</v>
      </c>
      <c r="C38" s="24">
        <v>5</v>
      </c>
      <c r="D38" s="24">
        <v>3</v>
      </c>
      <c r="E38" s="24"/>
      <c r="F38" s="24"/>
      <c r="G38" s="24">
        <v>3</v>
      </c>
      <c r="H38" s="37"/>
      <c r="I38" s="37"/>
      <c r="J38" s="123"/>
      <c r="K38" s="24">
        <v>3</v>
      </c>
    </row>
    <row r="39" spans="1:11" ht="12.75">
      <c r="A39" s="105">
        <v>33</v>
      </c>
      <c r="B39" s="47" t="s">
        <v>46</v>
      </c>
      <c r="C39" s="24">
        <v>2</v>
      </c>
      <c r="D39" s="24">
        <v>2</v>
      </c>
      <c r="E39" s="24"/>
      <c r="F39" s="24"/>
      <c r="G39" s="24">
        <v>1</v>
      </c>
      <c r="H39" s="37"/>
      <c r="I39" s="24"/>
      <c r="J39" s="130"/>
      <c r="K39" s="24">
        <v>2</v>
      </c>
    </row>
    <row r="40" spans="1:11" ht="12.75">
      <c r="A40" s="105">
        <v>34</v>
      </c>
      <c r="B40" s="47" t="s">
        <v>47</v>
      </c>
      <c r="C40" s="24">
        <v>14</v>
      </c>
      <c r="D40" s="24">
        <v>11</v>
      </c>
      <c r="E40" s="24">
        <v>7</v>
      </c>
      <c r="F40" s="24">
        <v>7</v>
      </c>
      <c r="G40" s="24">
        <v>2</v>
      </c>
      <c r="H40" s="37">
        <v>1</v>
      </c>
      <c r="I40" s="24">
        <v>2</v>
      </c>
      <c r="J40" s="123">
        <v>4</v>
      </c>
      <c r="K40" s="24">
        <v>5</v>
      </c>
    </row>
    <row r="41" spans="1:11" ht="12.75">
      <c r="A41" s="105">
        <v>35</v>
      </c>
      <c r="B41" s="47" t="s">
        <v>65</v>
      </c>
      <c r="C41" s="37">
        <v>10</v>
      </c>
      <c r="D41" s="37">
        <v>6</v>
      </c>
      <c r="E41" s="37">
        <v>1</v>
      </c>
      <c r="F41" s="37"/>
      <c r="G41" s="37">
        <v>4</v>
      </c>
      <c r="H41" s="37"/>
      <c r="I41" s="37">
        <v>1</v>
      </c>
      <c r="J41" s="130">
        <v>1</v>
      </c>
      <c r="K41" s="24">
        <v>4</v>
      </c>
    </row>
    <row r="42" spans="1:11" ht="12.75">
      <c r="A42" s="149">
        <v>36</v>
      </c>
      <c r="B42" s="30" t="s">
        <v>191</v>
      </c>
      <c r="C42" s="83">
        <v>7</v>
      </c>
      <c r="D42" s="83">
        <v>7</v>
      </c>
      <c r="E42" s="83">
        <v>3</v>
      </c>
      <c r="F42" s="83">
        <v>1</v>
      </c>
      <c r="G42" s="83">
        <v>4</v>
      </c>
      <c r="H42" s="37">
        <v>2</v>
      </c>
      <c r="I42" s="24">
        <v>2</v>
      </c>
      <c r="J42" s="123">
        <v>1</v>
      </c>
      <c r="K42" s="37">
        <v>4</v>
      </c>
    </row>
    <row r="43" spans="1:11" ht="12.75">
      <c r="A43" s="149">
        <v>37</v>
      </c>
      <c r="B43" s="30" t="s">
        <v>200</v>
      </c>
      <c r="C43" s="160">
        <v>2</v>
      </c>
      <c r="D43" s="160">
        <v>1</v>
      </c>
      <c r="E43" s="160">
        <v>1</v>
      </c>
      <c r="F43" s="83">
        <v>1</v>
      </c>
      <c r="G43" s="83"/>
      <c r="H43" s="37"/>
      <c r="I43" s="24">
        <v>1</v>
      </c>
      <c r="J43" s="123"/>
      <c r="K43" s="37"/>
    </row>
    <row r="44" spans="1:11" ht="12.75">
      <c r="A44" s="59"/>
      <c r="B44" s="29" t="s">
        <v>50</v>
      </c>
      <c r="C44" s="122">
        <f>SUM(C7:C43)</f>
        <v>878</v>
      </c>
      <c r="D44" s="129">
        <f>SUM(D7:D43)</f>
        <v>605</v>
      </c>
      <c r="E44" s="129">
        <f>SUM(E7:E43)</f>
        <v>362</v>
      </c>
      <c r="F44" s="28">
        <f>SUM(F7:F43)</f>
        <v>261</v>
      </c>
      <c r="G44" s="28">
        <f>SUM(G7:G43)</f>
        <v>190</v>
      </c>
      <c r="H44" s="40">
        <f>SUM(H7:H42)</f>
        <v>100</v>
      </c>
      <c r="I44" s="28">
        <f>SUM(I7:I43)</f>
        <v>102</v>
      </c>
      <c r="J44" s="132">
        <f>SUM(J7:J42)</f>
        <v>151</v>
      </c>
      <c r="K44" s="40">
        <f>SUM(K7:K43)</f>
        <v>352</v>
      </c>
    </row>
  </sheetData>
  <sheetProtection/>
  <mergeCells count="3">
    <mergeCell ref="A2:K2"/>
    <mergeCell ref="I4:K4"/>
    <mergeCell ref="E4:H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J53"/>
  <sheetViews>
    <sheetView zoomScalePageLayoutView="0" workbookViewId="0" topLeftCell="A1">
      <selection activeCell="D56" sqref="D56"/>
    </sheetView>
  </sheetViews>
  <sheetFormatPr defaultColWidth="9.00390625" defaultRowHeight="12.75"/>
  <cols>
    <col min="1" max="1" width="5.875" style="0" customWidth="1"/>
    <col min="2" max="2" width="15.75390625" style="0" customWidth="1"/>
    <col min="3" max="3" width="7.375" style="0" customWidth="1"/>
    <col min="4" max="4" width="6.625" style="0" customWidth="1"/>
    <col min="5" max="5" width="6.125" style="0" customWidth="1"/>
    <col min="6" max="6" width="8.375" style="0" customWidth="1"/>
    <col min="7" max="7" width="8.25390625" style="0" customWidth="1"/>
    <col min="8" max="8" width="7.625" style="0" customWidth="1"/>
    <col min="9" max="9" width="7.375" style="0" customWidth="1"/>
    <col min="10" max="10" width="7.625" style="0" customWidth="1"/>
  </cols>
  <sheetData>
    <row r="1" spans="1:8" ht="12.75" customHeight="1">
      <c r="A1" s="158"/>
      <c r="B1" s="158"/>
      <c r="C1" s="158"/>
      <c r="G1" s="170" t="s">
        <v>226</v>
      </c>
      <c r="H1" s="170"/>
    </row>
    <row r="2" spans="3:5" ht="12.75" customHeight="1">
      <c r="C2" s="158" t="s">
        <v>225</v>
      </c>
      <c r="D2" s="158"/>
      <c r="E2" s="158"/>
    </row>
    <row r="3" ht="12.75">
      <c r="A3" s="168"/>
    </row>
    <row r="4" spans="1:10" ht="12.75" customHeight="1">
      <c r="A4" s="169" t="s">
        <v>2</v>
      </c>
      <c r="B4" s="10" t="s">
        <v>3</v>
      </c>
      <c r="C4" s="49" t="s">
        <v>216</v>
      </c>
      <c r="D4" s="49" t="s">
        <v>61</v>
      </c>
      <c r="E4" s="49" t="s">
        <v>216</v>
      </c>
      <c r="F4" s="49" t="s">
        <v>61</v>
      </c>
      <c r="G4" s="49" t="s">
        <v>216</v>
      </c>
      <c r="H4" s="49" t="s">
        <v>216</v>
      </c>
      <c r="I4" s="49" t="s">
        <v>224</v>
      </c>
      <c r="J4" s="51" t="s">
        <v>224</v>
      </c>
    </row>
    <row r="5" spans="1:10" ht="16.5" customHeight="1">
      <c r="A5" s="167"/>
      <c r="B5" s="167"/>
      <c r="C5" s="53" t="s">
        <v>217</v>
      </c>
      <c r="D5" s="53"/>
      <c r="E5" s="53" t="s">
        <v>218</v>
      </c>
      <c r="F5" s="53" t="s">
        <v>247</v>
      </c>
      <c r="G5" s="53" t="s">
        <v>217</v>
      </c>
      <c r="H5" s="53" t="s">
        <v>217</v>
      </c>
      <c r="I5" s="53" t="s">
        <v>215</v>
      </c>
      <c r="J5" s="93" t="s">
        <v>219</v>
      </c>
    </row>
    <row r="6" spans="1:10" ht="12.75">
      <c r="A6" s="167"/>
      <c r="B6" s="167"/>
      <c r="C6" s="53" t="s">
        <v>242</v>
      </c>
      <c r="D6" s="53" t="s">
        <v>145</v>
      </c>
      <c r="E6" s="53" t="s">
        <v>243</v>
      </c>
      <c r="F6" s="53" t="s">
        <v>93</v>
      </c>
      <c r="G6" s="53" t="s">
        <v>243</v>
      </c>
      <c r="H6" s="53" t="s">
        <v>243</v>
      </c>
      <c r="I6" s="53"/>
      <c r="J6" s="93"/>
    </row>
    <row r="7" spans="1:10" ht="12.75">
      <c r="A7" s="167"/>
      <c r="B7" s="167"/>
      <c r="C7" s="53" t="s">
        <v>215</v>
      </c>
      <c r="D7" s="53" t="s">
        <v>244</v>
      </c>
      <c r="E7" s="53" t="s">
        <v>219</v>
      </c>
      <c r="F7" s="53" t="s">
        <v>220</v>
      </c>
      <c r="G7" s="53" t="s">
        <v>222</v>
      </c>
      <c r="H7" s="53" t="s">
        <v>241</v>
      </c>
      <c r="I7" s="53"/>
      <c r="J7" s="93"/>
    </row>
    <row r="8" spans="1:10" ht="12.75">
      <c r="A8" s="167"/>
      <c r="B8" s="167"/>
      <c r="C8" s="167"/>
      <c r="D8" s="53" t="s">
        <v>245</v>
      </c>
      <c r="E8" s="167"/>
      <c r="F8" s="53" t="s">
        <v>221</v>
      </c>
      <c r="G8" s="53" t="s">
        <v>223</v>
      </c>
      <c r="H8" s="53" t="s">
        <v>93</v>
      </c>
      <c r="I8" s="53"/>
      <c r="J8" s="93"/>
    </row>
    <row r="9" spans="1:10" ht="12.75">
      <c r="A9" s="73"/>
      <c r="B9" s="73"/>
      <c r="C9" s="73"/>
      <c r="D9" s="23" t="s">
        <v>246</v>
      </c>
      <c r="E9" s="73"/>
      <c r="F9" s="23"/>
      <c r="G9" s="23" t="s">
        <v>93</v>
      </c>
      <c r="H9" s="23"/>
      <c r="I9" s="23"/>
      <c r="J9" s="172"/>
    </row>
    <row r="10" spans="1:10" ht="12.75">
      <c r="A10" s="75">
        <v>1</v>
      </c>
      <c r="B10" s="67" t="s">
        <v>14</v>
      </c>
      <c r="C10" s="24">
        <v>1</v>
      </c>
      <c r="D10" s="24">
        <v>1</v>
      </c>
      <c r="E10" s="24"/>
      <c r="F10" s="24"/>
      <c r="G10" s="24"/>
      <c r="H10" s="24"/>
      <c r="I10" s="24">
        <v>12717</v>
      </c>
      <c r="J10" s="24"/>
    </row>
    <row r="11" spans="1:10" ht="12.75">
      <c r="A11" s="76">
        <v>2</v>
      </c>
      <c r="B11" s="65" t="s">
        <v>15</v>
      </c>
      <c r="C11" s="24">
        <v>1</v>
      </c>
      <c r="D11" s="24">
        <v>1</v>
      </c>
      <c r="E11" s="24">
        <v>1</v>
      </c>
      <c r="F11" s="24">
        <v>1</v>
      </c>
      <c r="G11" s="24"/>
      <c r="H11" s="24">
        <v>1</v>
      </c>
      <c r="I11" s="24">
        <v>38293</v>
      </c>
      <c r="J11" s="24">
        <v>1816</v>
      </c>
    </row>
    <row r="12" spans="1:10" ht="12.75">
      <c r="A12" s="76">
        <v>3</v>
      </c>
      <c r="B12" s="65" t="s">
        <v>16</v>
      </c>
      <c r="C12" s="24">
        <v>1</v>
      </c>
      <c r="D12" s="24"/>
      <c r="E12" s="24"/>
      <c r="F12" s="24"/>
      <c r="G12" s="24"/>
      <c r="H12" s="24"/>
      <c r="I12" s="24">
        <v>727</v>
      </c>
      <c r="J12" s="24"/>
    </row>
    <row r="13" spans="1:10" ht="12.75">
      <c r="A13" s="76">
        <v>4</v>
      </c>
      <c r="B13" s="65" t="s">
        <v>17</v>
      </c>
      <c r="C13" s="24">
        <v>1</v>
      </c>
      <c r="D13" s="24">
        <v>1</v>
      </c>
      <c r="E13" s="24">
        <v>1</v>
      </c>
      <c r="F13" s="24">
        <v>1</v>
      </c>
      <c r="G13" s="24"/>
      <c r="H13" s="24">
        <v>5</v>
      </c>
      <c r="I13" s="24">
        <v>21601</v>
      </c>
      <c r="J13" s="24">
        <v>18</v>
      </c>
    </row>
    <row r="14" spans="1:10" ht="12.75">
      <c r="A14" s="76">
        <v>5</v>
      </c>
      <c r="B14" s="65" t="s">
        <v>18</v>
      </c>
      <c r="C14" s="24">
        <v>1</v>
      </c>
      <c r="D14" s="24"/>
      <c r="E14" s="24">
        <v>1</v>
      </c>
      <c r="F14" s="24"/>
      <c r="G14" s="24"/>
      <c r="H14" s="24"/>
      <c r="I14" s="24">
        <v>3074</v>
      </c>
      <c r="J14" s="24">
        <v>962</v>
      </c>
    </row>
    <row r="15" spans="1:10" ht="12.75">
      <c r="A15" s="76">
        <v>6</v>
      </c>
      <c r="B15" s="65" t="s">
        <v>19</v>
      </c>
      <c r="C15" s="24">
        <v>1</v>
      </c>
      <c r="D15" s="24"/>
      <c r="E15" s="24"/>
      <c r="F15" s="24"/>
      <c r="G15" s="24"/>
      <c r="H15" s="24"/>
      <c r="I15" s="24">
        <v>14615</v>
      </c>
      <c r="J15" s="24"/>
    </row>
    <row r="16" spans="1:10" ht="12.75">
      <c r="A16" s="76">
        <v>7</v>
      </c>
      <c r="B16" s="65" t="s">
        <v>20</v>
      </c>
      <c r="C16" s="24">
        <v>1</v>
      </c>
      <c r="D16" s="24">
        <v>1</v>
      </c>
      <c r="E16" s="24">
        <v>1</v>
      </c>
      <c r="F16" s="24"/>
      <c r="G16" s="24"/>
      <c r="H16" s="24">
        <v>1</v>
      </c>
      <c r="I16" s="24">
        <v>4089</v>
      </c>
      <c r="J16" s="24">
        <v>7778</v>
      </c>
    </row>
    <row r="17" spans="1:10" ht="12.75">
      <c r="A17" s="76">
        <v>8</v>
      </c>
      <c r="B17" s="65" t="s">
        <v>21</v>
      </c>
      <c r="C17" s="24">
        <v>1</v>
      </c>
      <c r="D17" s="24">
        <v>1</v>
      </c>
      <c r="E17" s="24">
        <v>1</v>
      </c>
      <c r="F17" s="24">
        <v>1</v>
      </c>
      <c r="G17" s="24"/>
      <c r="H17" s="24">
        <v>2</v>
      </c>
      <c r="I17" s="24">
        <v>1350</v>
      </c>
      <c r="J17" s="24">
        <v>3</v>
      </c>
    </row>
    <row r="18" spans="1:10" ht="12.75">
      <c r="A18" s="76">
        <v>9</v>
      </c>
      <c r="B18" s="65" t="s">
        <v>22</v>
      </c>
      <c r="C18" s="24">
        <v>1</v>
      </c>
      <c r="D18" s="24"/>
      <c r="E18" s="24"/>
      <c r="F18" s="24"/>
      <c r="G18" s="24"/>
      <c r="H18" s="24">
        <v>1</v>
      </c>
      <c r="I18" s="24">
        <v>18593</v>
      </c>
      <c r="J18" s="24"/>
    </row>
    <row r="19" spans="1:10" ht="12.75">
      <c r="A19" s="76">
        <v>10</v>
      </c>
      <c r="B19" s="65" t="s">
        <v>23</v>
      </c>
      <c r="C19" s="24">
        <v>1</v>
      </c>
      <c r="D19" s="24">
        <v>1</v>
      </c>
      <c r="E19" s="24"/>
      <c r="F19" s="24"/>
      <c r="G19" s="24"/>
      <c r="H19" s="24"/>
      <c r="I19" s="24">
        <v>28268</v>
      </c>
      <c r="J19" s="24"/>
    </row>
    <row r="20" spans="1:10" ht="12.75">
      <c r="A20" s="76">
        <v>11</v>
      </c>
      <c r="B20" s="65" t="s">
        <v>24</v>
      </c>
      <c r="C20" s="24">
        <v>1</v>
      </c>
      <c r="D20" s="24">
        <v>1</v>
      </c>
      <c r="E20" s="24">
        <v>1</v>
      </c>
      <c r="F20" s="24"/>
      <c r="G20" s="24"/>
      <c r="H20" s="24">
        <v>9</v>
      </c>
      <c r="I20" s="24">
        <v>15234</v>
      </c>
      <c r="J20" s="24">
        <v>32</v>
      </c>
    </row>
    <row r="21" spans="1:10" ht="12.75">
      <c r="A21" s="76">
        <v>12</v>
      </c>
      <c r="B21" s="65" t="s">
        <v>25</v>
      </c>
      <c r="C21" s="24">
        <v>1</v>
      </c>
      <c r="D21" s="24">
        <v>1</v>
      </c>
      <c r="E21" s="24">
        <v>1</v>
      </c>
      <c r="F21" s="24"/>
      <c r="G21" s="24"/>
      <c r="H21" s="24"/>
      <c r="I21" s="24">
        <v>965</v>
      </c>
      <c r="J21" s="24">
        <v>43</v>
      </c>
    </row>
    <row r="22" spans="1:10" ht="12.75">
      <c r="A22" s="76">
        <v>13</v>
      </c>
      <c r="B22" s="65" t="s">
        <v>26</v>
      </c>
      <c r="C22" s="24">
        <v>1</v>
      </c>
      <c r="D22" s="24"/>
      <c r="E22" s="24">
        <v>1</v>
      </c>
      <c r="F22" s="24"/>
      <c r="G22" s="24"/>
      <c r="H22" s="24">
        <v>2</v>
      </c>
      <c r="I22" s="24">
        <v>18696</v>
      </c>
      <c r="J22" s="24">
        <v>449</v>
      </c>
    </row>
    <row r="23" spans="1:10" ht="12.75">
      <c r="A23" s="76">
        <v>14</v>
      </c>
      <c r="B23" s="65" t="s">
        <v>27</v>
      </c>
      <c r="C23" s="24">
        <v>1</v>
      </c>
      <c r="D23" s="24">
        <v>1</v>
      </c>
      <c r="E23" s="24"/>
      <c r="F23" s="24"/>
      <c r="G23" s="24"/>
      <c r="H23" s="24">
        <v>1</v>
      </c>
      <c r="I23" s="24">
        <v>6702</v>
      </c>
      <c r="J23" s="24"/>
    </row>
    <row r="24" spans="1:10" ht="12.75">
      <c r="A24" s="76">
        <v>15</v>
      </c>
      <c r="B24" s="65" t="s">
        <v>228</v>
      </c>
      <c r="C24" s="24">
        <v>1</v>
      </c>
      <c r="D24" s="24">
        <v>1</v>
      </c>
      <c r="E24" s="24"/>
      <c r="F24" s="24"/>
      <c r="G24" s="24"/>
      <c r="H24" s="24"/>
      <c r="I24" s="24">
        <v>58771</v>
      </c>
      <c r="J24" s="24"/>
    </row>
    <row r="25" spans="1:10" ht="12.75">
      <c r="A25" s="76">
        <v>16</v>
      </c>
      <c r="B25" s="65" t="s">
        <v>29</v>
      </c>
      <c r="C25" s="24">
        <v>1</v>
      </c>
      <c r="D25" s="24">
        <v>1</v>
      </c>
      <c r="E25" s="24"/>
      <c r="F25" s="24"/>
      <c r="G25" s="24"/>
      <c r="H25" s="24"/>
      <c r="I25" s="24">
        <v>580</v>
      </c>
      <c r="J25" s="24"/>
    </row>
    <row r="26" spans="1:10" ht="12.75">
      <c r="A26" s="76">
        <v>17</v>
      </c>
      <c r="B26" s="65" t="s">
        <v>30</v>
      </c>
      <c r="C26" s="24">
        <v>1</v>
      </c>
      <c r="D26" s="24">
        <v>1</v>
      </c>
      <c r="E26" s="24"/>
      <c r="F26" s="24"/>
      <c r="G26" s="24"/>
      <c r="H26" s="24">
        <v>1</v>
      </c>
      <c r="I26" s="24">
        <v>6124</v>
      </c>
      <c r="J26" s="24"/>
    </row>
    <row r="27" spans="1:10" ht="12.75">
      <c r="A27" s="76">
        <v>18</v>
      </c>
      <c r="B27" s="65" t="s">
        <v>31</v>
      </c>
      <c r="C27" s="24">
        <v>1</v>
      </c>
      <c r="D27" s="24"/>
      <c r="E27" s="24"/>
      <c r="F27" s="24"/>
      <c r="G27" s="24"/>
      <c r="H27" s="24"/>
      <c r="I27" s="24">
        <v>8379</v>
      </c>
      <c r="J27" s="24"/>
    </row>
    <row r="28" spans="1:10" ht="12.75">
      <c r="A28" s="76">
        <v>19</v>
      </c>
      <c r="B28" s="65" t="s">
        <v>32</v>
      </c>
      <c r="C28" s="24">
        <v>1</v>
      </c>
      <c r="D28" s="24"/>
      <c r="E28" s="24"/>
      <c r="F28" s="24"/>
      <c r="G28" s="24"/>
      <c r="H28" s="24"/>
      <c r="I28" s="24">
        <v>19117</v>
      </c>
      <c r="J28" s="24"/>
    </row>
    <row r="29" spans="1:10" ht="12.75">
      <c r="A29" s="76">
        <v>20</v>
      </c>
      <c r="B29" s="65" t="s">
        <v>33</v>
      </c>
      <c r="C29" s="24">
        <v>1</v>
      </c>
      <c r="D29" s="24"/>
      <c r="E29" s="24"/>
      <c r="F29" s="24"/>
      <c r="G29" s="24"/>
      <c r="H29" s="24"/>
      <c r="I29" s="24">
        <v>4771</v>
      </c>
      <c r="J29" s="24"/>
    </row>
    <row r="30" spans="1:10" ht="12.75">
      <c r="A30" s="76">
        <v>21</v>
      </c>
      <c r="B30" s="65" t="s">
        <v>34</v>
      </c>
      <c r="C30" s="24">
        <v>2</v>
      </c>
      <c r="D30" s="24">
        <v>1</v>
      </c>
      <c r="E30" s="24">
        <v>1</v>
      </c>
      <c r="F30" s="24"/>
      <c r="G30" s="24"/>
      <c r="H30" s="24">
        <v>1</v>
      </c>
      <c r="I30" s="24">
        <v>32264</v>
      </c>
      <c r="J30" s="24">
        <v>677</v>
      </c>
    </row>
    <row r="31" spans="1:10" ht="12.75">
      <c r="A31" s="76">
        <v>22</v>
      </c>
      <c r="B31" s="65" t="s">
        <v>35</v>
      </c>
      <c r="C31" s="24">
        <v>1</v>
      </c>
      <c r="D31" s="24">
        <v>1</v>
      </c>
      <c r="E31" s="24"/>
      <c r="F31" s="24"/>
      <c r="G31" s="24"/>
      <c r="H31" s="24"/>
      <c r="I31" s="24">
        <v>5165</v>
      </c>
      <c r="J31" s="24"/>
    </row>
    <row r="32" spans="1:10" ht="12.75">
      <c r="A32" s="76">
        <v>23</v>
      </c>
      <c r="B32" s="65" t="s">
        <v>36</v>
      </c>
      <c r="C32" s="24">
        <v>1</v>
      </c>
      <c r="D32" s="24">
        <v>1</v>
      </c>
      <c r="E32" s="24"/>
      <c r="F32" s="24"/>
      <c r="G32" s="24"/>
      <c r="H32" s="24"/>
      <c r="I32" s="24">
        <v>1433</v>
      </c>
      <c r="J32" s="24"/>
    </row>
    <row r="33" spans="1:10" ht="12.75">
      <c r="A33" s="76">
        <v>24</v>
      </c>
      <c r="B33" s="65" t="s">
        <v>37</v>
      </c>
      <c r="C33" s="24">
        <v>1</v>
      </c>
      <c r="D33" s="24">
        <v>1</v>
      </c>
      <c r="E33" s="24">
        <v>1</v>
      </c>
      <c r="F33" s="24"/>
      <c r="G33" s="24"/>
      <c r="H33" s="24">
        <v>1</v>
      </c>
      <c r="I33" s="24">
        <v>16056</v>
      </c>
      <c r="J33" s="24">
        <v>893</v>
      </c>
    </row>
    <row r="34" spans="1:10" ht="12.75">
      <c r="A34" s="76">
        <v>25</v>
      </c>
      <c r="B34" s="65" t="s">
        <v>38</v>
      </c>
      <c r="C34" s="24">
        <v>1</v>
      </c>
      <c r="D34" s="24">
        <v>1</v>
      </c>
      <c r="E34" s="24">
        <v>1</v>
      </c>
      <c r="F34" s="24">
        <v>1</v>
      </c>
      <c r="G34" s="24"/>
      <c r="H34" s="24"/>
      <c r="I34" s="24">
        <v>20487</v>
      </c>
      <c r="J34" s="24">
        <v>29</v>
      </c>
    </row>
    <row r="35" spans="1:10" ht="12.75">
      <c r="A35" s="76">
        <v>26</v>
      </c>
      <c r="B35" s="65" t="s">
        <v>39</v>
      </c>
      <c r="C35" s="24">
        <v>1</v>
      </c>
      <c r="D35" s="24"/>
      <c r="E35" s="24">
        <v>1</v>
      </c>
      <c r="F35" s="24"/>
      <c r="G35" s="24"/>
      <c r="H35" s="24"/>
      <c r="I35" s="24">
        <v>1553</v>
      </c>
      <c r="J35" s="24">
        <v>455</v>
      </c>
    </row>
    <row r="36" spans="1:10" ht="12.75">
      <c r="A36" s="76">
        <v>27</v>
      </c>
      <c r="B36" s="65" t="s">
        <v>40</v>
      </c>
      <c r="C36" s="24">
        <v>1</v>
      </c>
      <c r="D36" s="24"/>
      <c r="E36" s="24"/>
      <c r="F36" s="24"/>
      <c r="G36" s="24"/>
      <c r="H36" s="24">
        <v>1</v>
      </c>
      <c r="I36" s="24">
        <v>4457</v>
      </c>
      <c r="J36" s="24"/>
    </row>
    <row r="37" spans="1:10" ht="12.75">
      <c r="A37" s="76">
        <v>28</v>
      </c>
      <c r="B37" s="65" t="s">
        <v>41</v>
      </c>
      <c r="C37" s="24">
        <v>1</v>
      </c>
      <c r="D37" s="24">
        <v>1</v>
      </c>
      <c r="E37" s="24"/>
      <c r="F37" s="24"/>
      <c r="G37" s="24"/>
      <c r="H37" s="24">
        <v>1</v>
      </c>
      <c r="I37" s="24">
        <v>16666</v>
      </c>
      <c r="J37" s="24"/>
    </row>
    <row r="38" spans="1:10" ht="12.75">
      <c r="A38" s="76">
        <v>29</v>
      </c>
      <c r="B38" s="65" t="s">
        <v>42</v>
      </c>
      <c r="C38" s="24">
        <v>1</v>
      </c>
      <c r="D38" s="24"/>
      <c r="E38" s="24"/>
      <c r="F38" s="24"/>
      <c r="G38" s="24"/>
      <c r="H38" s="24"/>
      <c r="I38" s="24">
        <v>5769</v>
      </c>
      <c r="J38" s="24"/>
    </row>
    <row r="39" spans="1:10" ht="12.75">
      <c r="A39" s="76">
        <v>30</v>
      </c>
      <c r="B39" s="65" t="s">
        <v>43</v>
      </c>
      <c r="C39" s="24">
        <v>1</v>
      </c>
      <c r="D39" s="24">
        <v>1</v>
      </c>
      <c r="E39" s="24">
        <v>1</v>
      </c>
      <c r="F39" s="24">
        <v>1</v>
      </c>
      <c r="G39" s="24"/>
      <c r="H39" s="24">
        <v>1</v>
      </c>
      <c r="I39" s="24">
        <v>11949</v>
      </c>
      <c r="J39" s="24">
        <v>508</v>
      </c>
    </row>
    <row r="40" spans="1:10" ht="12.75">
      <c r="A40" s="76">
        <v>31</v>
      </c>
      <c r="B40" s="65" t="s">
        <v>44</v>
      </c>
      <c r="C40" s="24">
        <v>1</v>
      </c>
      <c r="D40" s="24">
        <v>1</v>
      </c>
      <c r="E40" s="24"/>
      <c r="F40" s="24"/>
      <c r="G40" s="24"/>
      <c r="H40" s="24">
        <v>1</v>
      </c>
      <c r="I40" s="24">
        <v>2560</v>
      </c>
      <c r="J40" s="24"/>
    </row>
    <row r="41" spans="1:10" ht="12.75">
      <c r="A41" s="76">
        <v>32</v>
      </c>
      <c r="B41" s="65" t="s">
        <v>45</v>
      </c>
      <c r="C41" s="24">
        <v>1</v>
      </c>
      <c r="D41" s="24">
        <v>1</v>
      </c>
      <c r="E41" s="24">
        <v>1</v>
      </c>
      <c r="F41" s="24"/>
      <c r="G41" s="24">
        <v>1</v>
      </c>
      <c r="H41" s="24">
        <v>1</v>
      </c>
      <c r="I41" s="24">
        <v>49420</v>
      </c>
      <c r="J41" s="24">
        <v>842</v>
      </c>
    </row>
    <row r="42" spans="1:10" ht="12.75">
      <c r="A42" s="76">
        <v>33</v>
      </c>
      <c r="B42" s="65" t="s">
        <v>46</v>
      </c>
      <c r="C42" s="24">
        <v>1</v>
      </c>
      <c r="D42" s="24">
        <v>1</v>
      </c>
      <c r="E42" s="24">
        <v>1</v>
      </c>
      <c r="F42" s="24">
        <v>1</v>
      </c>
      <c r="G42" s="24"/>
      <c r="H42" s="24">
        <v>1</v>
      </c>
      <c r="I42" s="24">
        <v>56329</v>
      </c>
      <c r="J42" s="24">
        <v>211</v>
      </c>
    </row>
    <row r="43" spans="1:10" ht="12.75">
      <c r="A43" s="76">
        <v>34</v>
      </c>
      <c r="B43" s="65" t="s">
        <v>47</v>
      </c>
      <c r="C43" s="24">
        <v>1</v>
      </c>
      <c r="D43" s="24">
        <v>1</v>
      </c>
      <c r="E43" s="24">
        <v>2</v>
      </c>
      <c r="F43" s="24">
        <v>2</v>
      </c>
      <c r="G43" s="24">
        <v>2</v>
      </c>
      <c r="H43" s="24">
        <v>6</v>
      </c>
      <c r="I43" s="24">
        <v>140777</v>
      </c>
      <c r="J43" s="24">
        <v>168</v>
      </c>
    </row>
    <row r="44" spans="1:10" ht="12.75">
      <c r="A44" s="76">
        <v>35</v>
      </c>
      <c r="B44" s="65" t="s">
        <v>65</v>
      </c>
      <c r="C44" s="24">
        <v>1</v>
      </c>
      <c r="D44" s="24"/>
      <c r="E44" s="24"/>
      <c r="F44" s="24"/>
      <c r="G44" s="24"/>
      <c r="H44" s="24"/>
      <c r="I44" s="24">
        <v>714</v>
      </c>
      <c r="J44" s="24"/>
    </row>
    <row r="45" spans="1:10" ht="12.75">
      <c r="A45" s="76">
        <v>36</v>
      </c>
      <c r="B45" s="47" t="s">
        <v>188</v>
      </c>
      <c r="C45" s="24">
        <v>1</v>
      </c>
      <c r="D45" s="24">
        <v>1</v>
      </c>
      <c r="E45" s="24"/>
      <c r="F45" s="24"/>
      <c r="G45" s="24"/>
      <c r="H45" s="24">
        <v>1</v>
      </c>
      <c r="I45" s="24">
        <v>18315</v>
      </c>
      <c r="J45" s="24"/>
    </row>
    <row r="46" spans="1:10" ht="12.75">
      <c r="A46" s="76">
        <v>37</v>
      </c>
      <c r="B46" s="47" t="s">
        <v>191</v>
      </c>
      <c r="C46" s="24"/>
      <c r="D46" s="24"/>
      <c r="E46" s="24"/>
      <c r="F46" s="24"/>
      <c r="G46" s="24"/>
      <c r="H46" s="24"/>
      <c r="I46" s="24"/>
      <c r="J46" s="24"/>
    </row>
    <row r="47" spans="1:10" ht="12.75">
      <c r="A47" s="76">
        <v>38</v>
      </c>
      <c r="B47" s="65" t="s">
        <v>49</v>
      </c>
      <c r="C47" s="24"/>
      <c r="D47" s="24"/>
      <c r="E47" s="24"/>
      <c r="F47" s="24"/>
      <c r="G47" s="24"/>
      <c r="H47" s="24"/>
      <c r="I47" s="24"/>
      <c r="J47" s="24"/>
    </row>
    <row r="48" spans="1:10" ht="12.75">
      <c r="A48" s="76">
        <v>39</v>
      </c>
      <c r="B48" s="65" t="s">
        <v>197</v>
      </c>
      <c r="C48" s="24"/>
      <c r="D48" s="24"/>
      <c r="E48" s="24"/>
      <c r="F48" s="24"/>
      <c r="G48" s="24"/>
      <c r="H48" s="24"/>
      <c r="I48" s="24"/>
      <c r="J48" s="24"/>
    </row>
    <row r="49" spans="1:10" ht="12.75">
      <c r="A49" s="76"/>
      <c r="B49" s="171" t="s">
        <v>50</v>
      </c>
      <c r="C49" s="28">
        <f aca="true" t="shared" si="0" ref="C49:J49">SUM(C10:C48)</f>
        <v>37</v>
      </c>
      <c r="D49" s="28">
        <f t="shared" si="0"/>
        <v>24</v>
      </c>
      <c r="E49" s="28">
        <f t="shared" si="0"/>
        <v>17</v>
      </c>
      <c r="F49" s="28">
        <f t="shared" si="0"/>
        <v>8</v>
      </c>
      <c r="G49" s="28">
        <f t="shared" si="0"/>
        <v>3</v>
      </c>
      <c r="H49" s="28">
        <f t="shared" si="0"/>
        <v>38</v>
      </c>
      <c r="I49" s="28">
        <f t="shared" si="0"/>
        <v>666580</v>
      </c>
      <c r="J49" s="28">
        <f t="shared" si="0"/>
        <v>14884</v>
      </c>
    </row>
    <row r="50" spans="1:10" ht="12.75">
      <c r="A50" s="76"/>
      <c r="B50" s="65" t="s">
        <v>51</v>
      </c>
      <c r="C50" s="24">
        <v>1</v>
      </c>
      <c r="D50" s="24">
        <v>1</v>
      </c>
      <c r="E50" s="24">
        <v>1</v>
      </c>
      <c r="F50" s="24">
        <v>1</v>
      </c>
      <c r="G50" s="24">
        <v>1</v>
      </c>
      <c r="H50" s="24">
        <v>1</v>
      </c>
      <c r="I50" s="24">
        <v>448050</v>
      </c>
      <c r="J50" s="24">
        <v>9108</v>
      </c>
    </row>
    <row r="51" spans="1:10" ht="12.75">
      <c r="A51" s="76"/>
      <c r="B51" s="65" t="s">
        <v>52</v>
      </c>
      <c r="C51" s="24">
        <v>1</v>
      </c>
      <c r="D51" s="24"/>
      <c r="E51" s="24"/>
      <c r="F51" s="24"/>
      <c r="G51" s="24"/>
      <c r="H51" s="24"/>
      <c r="I51" s="24">
        <v>51244</v>
      </c>
      <c r="J51" s="24"/>
    </row>
    <row r="52" spans="1:10" ht="12.75">
      <c r="A52" s="76"/>
      <c r="B52" s="65" t="s">
        <v>53</v>
      </c>
      <c r="C52" s="24">
        <v>1</v>
      </c>
      <c r="D52" s="24">
        <v>1</v>
      </c>
      <c r="E52" s="24">
        <v>1</v>
      </c>
      <c r="F52" s="24">
        <v>1</v>
      </c>
      <c r="G52" s="24"/>
      <c r="H52" s="24">
        <v>1</v>
      </c>
      <c r="I52" s="24">
        <v>19410</v>
      </c>
      <c r="J52" s="24">
        <v>955</v>
      </c>
    </row>
    <row r="53" spans="1:10" ht="12.75">
      <c r="A53" s="76"/>
      <c r="B53" s="69" t="s">
        <v>54</v>
      </c>
      <c r="C53" s="28">
        <f aca="true" t="shared" si="1" ref="C53:J53">SUM(C49:C52)</f>
        <v>40</v>
      </c>
      <c r="D53" s="28">
        <f t="shared" si="1"/>
        <v>26</v>
      </c>
      <c r="E53" s="28">
        <f t="shared" si="1"/>
        <v>19</v>
      </c>
      <c r="F53" s="28">
        <f t="shared" si="1"/>
        <v>10</v>
      </c>
      <c r="G53" s="28">
        <f t="shared" si="1"/>
        <v>4</v>
      </c>
      <c r="H53" s="28">
        <f t="shared" si="1"/>
        <v>40</v>
      </c>
      <c r="I53" s="24">
        <f t="shared" si="1"/>
        <v>1185284</v>
      </c>
      <c r="J53" s="28">
        <f t="shared" si="1"/>
        <v>24947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:I51"/>
    </sheetView>
  </sheetViews>
  <sheetFormatPr defaultColWidth="9.00390625" defaultRowHeight="12.75"/>
  <cols>
    <col min="1" max="1" width="4.25390625" style="0" customWidth="1"/>
    <col min="2" max="2" width="16.125" style="0" customWidth="1"/>
    <col min="3" max="3" width="10.125" style="0" customWidth="1"/>
    <col min="4" max="4" width="6.625" style="0" customWidth="1"/>
    <col min="5" max="5" width="7.125" style="0" customWidth="1"/>
    <col min="6" max="6" width="11.25390625" style="0" customWidth="1"/>
    <col min="7" max="7" width="10.00390625" style="0" customWidth="1"/>
    <col min="8" max="8" width="11.00390625" style="0" customWidth="1"/>
    <col min="9" max="9" width="10.75390625" style="0" customWidth="1"/>
  </cols>
  <sheetData>
    <row r="1" ht="12.75">
      <c r="H1" s="32" t="s">
        <v>193</v>
      </c>
    </row>
    <row r="2" spans="1:9" ht="14.25">
      <c r="A2" s="190" t="s">
        <v>194</v>
      </c>
      <c r="B2" s="190"/>
      <c r="C2" s="190"/>
      <c r="D2" s="190"/>
      <c r="E2" s="190"/>
      <c r="F2" s="190"/>
      <c r="G2" s="190"/>
      <c r="H2" s="190"/>
      <c r="I2" s="190"/>
    </row>
    <row r="3" spans="1:9" ht="14.25">
      <c r="A3" s="207"/>
      <c r="B3" s="207"/>
      <c r="C3" s="207"/>
      <c r="D3" s="207"/>
      <c r="E3" s="207"/>
      <c r="F3" s="207"/>
      <c r="G3" s="207"/>
      <c r="H3" s="207"/>
      <c r="I3" s="207"/>
    </row>
    <row r="4" spans="1:9" ht="12.75" customHeight="1">
      <c r="A4" s="86" t="s">
        <v>2</v>
      </c>
      <c r="B4" s="86" t="s">
        <v>3</v>
      </c>
      <c r="C4" s="87" t="s">
        <v>8</v>
      </c>
      <c r="D4" s="221" t="s">
        <v>89</v>
      </c>
      <c r="E4" s="222"/>
      <c r="F4" s="223" t="s">
        <v>233</v>
      </c>
      <c r="G4" s="223" t="s">
        <v>234</v>
      </c>
      <c r="H4" s="223" t="s">
        <v>235</v>
      </c>
      <c r="I4" s="225" t="s">
        <v>236</v>
      </c>
    </row>
    <row r="5" spans="1:9" ht="12.75">
      <c r="A5" s="88"/>
      <c r="B5" s="88"/>
      <c r="C5" s="97" t="s">
        <v>212</v>
      </c>
      <c r="D5" s="227" t="s">
        <v>213</v>
      </c>
      <c r="E5" s="227" t="s">
        <v>214</v>
      </c>
      <c r="F5" s="224"/>
      <c r="G5" s="224"/>
      <c r="H5" s="224"/>
      <c r="I5" s="226"/>
    </row>
    <row r="6" spans="1:9" ht="12.75">
      <c r="A6" s="89"/>
      <c r="B6" s="89"/>
      <c r="C6" s="88"/>
      <c r="D6" s="228"/>
      <c r="E6" s="228"/>
      <c r="F6" s="224"/>
      <c r="G6" s="224"/>
      <c r="H6" s="224"/>
      <c r="I6" s="226"/>
    </row>
    <row r="7" spans="1:9" ht="12.75">
      <c r="A7" s="89"/>
      <c r="B7" s="89"/>
      <c r="C7" s="89"/>
      <c r="D7" s="229"/>
      <c r="E7" s="229"/>
      <c r="F7" s="224"/>
      <c r="G7" s="224"/>
      <c r="H7" s="224"/>
      <c r="I7" s="226"/>
    </row>
    <row r="8" spans="1:9" ht="12.75">
      <c r="A8" s="111">
        <v>1</v>
      </c>
      <c r="B8" s="90" t="s">
        <v>103</v>
      </c>
      <c r="C8" s="24">
        <v>8</v>
      </c>
      <c r="D8" s="23">
        <v>8</v>
      </c>
      <c r="E8" s="23"/>
      <c r="F8" s="23">
        <v>700</v>
      </c>
      <c r="G8" s="23"/>
      <c r="H8" s="23">
        <v>6931</v>
      </c>
      <c r="I8" s="23">
        <v>2335</v>
      </c>
    </row>
    <row r="9" spans="1:9" ht="12.75">
      <c r="A9" s="112">
        <v>2</v>
      </c>
      <c r="B9" s="83" t="s">
        <v>104</v>
      </c>
      <c r="C9" s="24"/>
      <c r="D9" s="24"/>
      <c r="E9" s="24"/>
      <c r="F9" s="24">
        <v>108448</v>
      </c>
      <c r="G9" s="23">
        <v>108448</v>
      </c>
      <c r="H9" s="23">
        <v>8189</v>
      </c>
      <c r="I9" s="23">
        <v>2350</v>
      </c>
    </row>
    <row r="10" spans="1:9" ht="12.75">
      <c r="A10" s="112">
        <v>3</v>
      </c>
      <c r="B10" s="83" t="s">
        <v>105</v>
      </c>
      <c r="C10" s="24">
        <v>10</v>
      </c>
      <c r="D10" s="24">
        <v>10</v>
      </c>
      <c r="E10" s="24"/>
      <c r="F10" s="24"/>
      <c r="G10" s="24"/>
      <c r="H10" s="24">
        <v>15</v>
      </c>
      <c r="I10" s="24">
        <v>374</v>
      </c>
    </row>
    <row r="11" spans="1:9" ht="12.75">
      <c r="A11" s="112">
        <v>4</v>
      </c>
      <c r="B11" s="83" t="s">
        <v>106</v>
      </c>
      <c r="C11" s="24">
        <v>2</v>
      </c>
      <c r="D11" s="24">
        <v>2</v>
      </c>
      <c r="E11" s="24"/>
      <c r="F11" s="24">
        <v>4302</v>
      </c>
      <c r="G11" s="24">
        <v>4184</v>
      </c>
      <c r="H11" s="24">
        <v>2712</v>
      </c>
      <c r="I11" s="24">
        <v>3582</v>
      </c>
    </row>
    <row r="12" spans="1:9" ht="12.75">
      <c r="A12" s="112">
        <v>5</v>
      </c>
      <c r="B12" s="83" t="s">
        <v>107</v>
      </c>
      <c r="C12" s="24">
        <v>77</v>
      </c>
      <c r="D12" s="24">
        <v>32</v>
      </c>
      <c r="E12" s="24">
        <v>45</v>
      </c>
      <c r="F12" s="24">
        <v>160</v>
      </c>
      <c r="G12" s="24"/>
      <c r="H12" s="24">
        <v>1042</v>
      </c>
      <c r="I12" s="24">
        <v>4102</v>
      </c>
    </row>
    <row r="13" spans="1:9" ht="12.75">
      <c r="A13" s="112">
        <v>6</v>
      </c>
      <c r="B13" s="83" t="s">
        <v>108</v>
      </c>
      <c r="C13" s="24"/>
      <c r="D13" s="24"/>
      <c r="E13" s="24"/>
      <c r="F13" s="24">
        <v>781</v>
      </c>
      <c r="G13" s="24"/>
      <c r="H13" s="24"/>
      <c r="I13" s="24">
        <v>2052</v>
      </c>
    </row>
    <row r="14" spans="1:9" ht="12.75">
      <c r="A14" s="112">
        <v>7</v>
      </c>
      <c r="B14" s="83" t="s">
        <v>109</v>
      </c>
      <c r="C14" s="24"/>
      <c r="D14" s="24"/>
      <c r="E14" s="24"/>
      <c r="F14" s="24">
        <v>1188</v>
      </c>
      <c r="G14" s="24">
        <v>184</v>
      </c>
      <c r="H14" s="24">
        <v>7853</v>
      </c>
      <c r="I14" s="24">
        <v>8052</v>
      </c>
    </row>
    <row r="15" spans="1:9" ht="12.75">
      <c r="A15" s="112">
        <v>8</v>
      </c>
      <c r="B15" s="83" t="s">
        <v>110</v>
      </c>
      <c r="C15" s="24"/>
      <c r="D15" s="24"/>
      <c r="E15" s="24"/>
      <c r="F15" s="24">
        <v>16717</v>
      </c>
      <c r="G15" s="24">
        <v>16681</v>
      </c>
      <c r="H15" s="24">
        <v>699</v>
      </c>
      <c r="I15" s="24">
        <v>4300</v>
      </c>
    </row>
    <row r="16" spans="1:9" ht="12.75">
      <c r="A16" s="112">
        <v>9</v>
      </c>
      <c r="B16" s="83" t="s">
        <v>111</v>
      </c>
      <c r="C16" s="24">
        <v>2044</v>
      </c>
      <c r="D16" s="24">
        <v>2043</v>
      </c>
      <c r="E16" s="24">
        <v>1</v>
      </c>
      <c r="F16" s="24">
        <v>232</v>
      </c>
      <c r="G16" s="24"/>
      <c r="H16" s="24">
        <v>347</v>
      </c>
      <c r="I16" s="24">
        <v>3859</v>
      </c>
    </row>
    <row r="17" spans="1:9" ht="12.75">
      <c r="A17" s="112">
        <v>10</v>
      </c>
      <c r="B17" s="83" t="s">
        <v>112</v>
      </c>
      <c r="C17" s="24"/>
      <c r="D17" s="37"/>
      <c r="E17" s="37"/>
      <c r="F17" s="37"/>
      <c r="G17" s="24"/>
      <c r="H17" s="24">
        <v>4593</v>
      </c>
      <c r="I17" s="24">
        <v>8048</v>
      </c>
    </row>
    <row r="18" spans="1:9" ht="12.75">
      <c r="A18" s="112">
        <v>11</v>
      </c>
      <c r="B18" s="83" t="s">
        <v>113</v>
      </c>
      <c r="C18" s="24">
        <v>149</v>
      </c>
      <c r="D18" s="24">
        <v>149</v>
      </c>
      <c r="E18" s="24"/>
      <c r="F18" s="24">
        <v>1572</v>
      </c>
      <c r="G18" s="24"/>
      <c r="H18" s="24">
        <v>1946</v>
      </c>
      <c r="I18" s="24">
        <v>2161</v>
      </c>
    </row>
    <row r="19" spans="1:9" ht="12.75">
      <c r="A19" s="112">
        <v>12</v>
      </c>
      <c r="B19" s="83" t="s">
        <v>114</v>
      </c>
      <c r="C19" s="143"/>
      <c r="D19" s="24"/>
      <c r="E19" s="24"/>
      <c r="F19" s="24">
        <v>2046</v>
      </c>
      <c r="G19" s="24"/>
      <c r="H19" s="24">
        <v>2051</v>
      </c>
      <c r="I19" s="24">
        <v>2042</v>
      </c>
    </row>
    <row r="20" spans="1:9" ht="12.75">
      <c r="A20" s="112">
        <v>13</v>
      </c>
      <c r="B20" s="83" t="s">
        <v>115</v>
      </c>
      <c r="C20" s="143"/>
      <c r="D20" s="24"/>
      <c r="E20" s="24"/>
      <c r="F20" s="24">
        <v>729</v>
      </c>
      <c r="G20" s="24"/>
      <c r="H20" s="24">
        <v>4450</v>
      </c>
      <c r="I20" s="24">
        <v>3512</v>
      </c>
    </row>
    <row r="21" spans="1:9" ht="12.75">
      <c r="A21" s="112">
        <v>14</v>
      </c>
      <c r="B21" s="83" t="s">
        <v>116</v>
      </c>
      <c r="C21" s="24">
        <v>1</v>
      </c>
      <c r="D21" s="24">
        <v>1</v>
      </c>
      <c r="E21" s="24"/>
      <c r="F21" s="37">
        <v>168</v>
      </c>
      <c r="G21" s="24"/>
      <c r="H21" s="24">
        <v>3160</v>
      </c>
      <c r="I21" s="24">
        <v>16445</v>
      </c>
    </row>
    <row r="22" spans="1:9" ht="12.75">
      <c r="A22" s="112">
        <v>15</v>
      </c>
      <c r="B22" s="83" t="s">
        <v>228</v>
      </c>
      <c r="C22" s="143"/>
      <c r="D22" s="24"/>
      <c r="E22" s="24"/>
      <c r="F22" s="24">
        <v>3086</v>
      </c>
      <c r="G22" s="24">
        <v>3030</v>
      </c>
      <c r="H22" s="24">
        <v>2798</v>
      </c>
      <c r="I22" s="24">
        <v>762</v>
      </c>
    </row>
    <row r="23" spans="1:9" ht="12.75">
      <c r="A23" s="112">
        <v>16</v>
      </c>
      <c r="B23" s="83" t="s">
        <v>118</v>
      </c>
      <c r="C23" s="24"/>
      <c r="D23" s="24"/>
      <c r="E23" s="24"/>
      <c r="F23" s="24"/>
      <c r="G23" s="24"/>
      <c r="H23" s="24">
        <v>1557</v>
      </c>
      <c r="I23" s="24">
        <v>1490</v>
      </c>
    </row>
    <row r="24" spans="1:9" ht="12.75">
      <c r="A24" s="112">
        <v>17</v>
      </c>
      <c r="B24" s="83" t="s">
        <v>119</v>
      </c>
      <c r="C24" s="24"/>
      <c r="D24" s="24"/>
      <c r="E24" s="24"/>
      <c r="F24" s="24">
        <v>1820</v>
      </c>
      <c r="G24" s="24">
        <v>1124</v>
      </c>
      <c r="H24" s="24">
        <v>599</v>
      </c>
      <c r="I24" s="24">
        <v>5728</v>
      </c>
    </row>
    <row r="25" spans="1:9" ht="12.75">
      <c r="A25" s="112">
        <v>18</v>
      </c>
      <c r="B25" s="83" t="s">
        <v>120</v>
      </c>
      <c r="C25" s="24"/>
      <c r="D25" s="24"/>
      <c r="E25" s="24"/>
      <c r="F25" s="24"/>
      <c r="G25" s="24"/>
      <c r="H25" s="24"/>
      <c r="I25" s="24">
        <v>1327</v>
      </c>
    </row>
    <row r="26" spans="1:9" ht="12.75">
      <c r="A26" s="112">
        <v>19</v>
      </c>
      <c r="B26" s="83" t="s">
        <v>121</v>
      </c>
      <c r="C26" s="24">
        <v>4548</v>
      </c>
      <c r="D26" s="24">
        <v>4548</v>
      </c>
      <c r="E26" s="37"/>
      <c r="F26" s="24">
        <v>989</v>
      </c>
      <c r="G26" s="24">
        <v>87</v>
      </c>
      <c r="H26" s="24"/>
      <c r="I26" s="24">
        <v>5416</v>
      </c>
    </row>
    <row r="27" spans="1:9" ht="12.75">
      <c r="A27" s="112">
        <v>20</v>
      </c>
      <c r="B27" s="83" t="s">
        <v>122</v>
      </c>
      <c r="C27" s="24"/>
      <c r="D27" s="24"/>
      <c r="E27" s="24"/>
      <c r="F27" s="24">
        <v>1024</v>
      </c>
      <c r="G27" s="24"/>
      <c r="H27" s="24">
        <v>1049</v>
      </c>
      <c r="I27" s="24">
        <v>4030</v>
      </c>
    </row>
    <row r="28" spans="1:9" ht="12.75">
      <c r="A28" s="112">
        <v>21</v>
      </c>
      <c r="B28" s="83" t="s">
        <v>123</v>
      </c>
      <c r="C28" s="37"/>
      <c r="D28" s="37"/>
      <c r="E28" s="24"/>
      <c r="F28" s="24">
        <v>2450</v>
      </c>
      <c r="G28" s="24">
        <v>1600</v>
      </c>
      <c r="H28" s="24">
        <v>3643</v>
      </c>
      <c r="I28" s="24">
        <v>15133</v>
      </c>
    </row>
    <row r="29" spans="1:9" ht="12.75">
      <c r="A29" s="112">
        <v>22</v>
      </c>
      <c r="B29" s="83" t="s">
        <v>124</v>
      </c>
      <c r="C29" s="24"/>
      <c r="D29" s="24"/>
      <c r="E29" s="24"/>
      <c r="F29" s="24">
        <v>211</v>
      </c>
      <c r="G29" s="24"/>
      <c r="H29" s="24"/>
      <c r="I29" s="24">
        <v>853</v>
      </c>
    </row>
    <row r="30" spans="1:9" ht="12.75">
      <c r="A30" s="112">
        <v>23</v>
      </c>
      <c r="B30" s="83" t="s">
        <v>125</v>
      </c>
      <c r="C30" s="143"/>
      <c r="D30" s="143"/>
      <c r="E30" s="157"/>
      <c r="F30" s="37">
        <v>35</v>
      </c>
      <c r="G30" s="37"/>
      <c r="H30" s="37">
        <v>90</v>
      </c>
      <c r="I30" s="37">
        <v>844</v>
      </c>
    </row>
    <row r="31" spans="1:9" ht="12.75">
      <c r="A31" s="112">
        <v>24</v>
      </c>
      <c r="B31" s="83" t="s">
        <v>126</v>
      </c>
      <c r="C31" s="24">
        <v>20</v>
      </c>
      <c r="D31" s="24">
        <v>5</v>
      </c>
      <c r="E31" s="24">
        <v>15</v>
      </c>
      <c r="F31" s="37">
        <v>68013</v>
      </c>
      <c r="G31" s="24">
        <v>67022</v>
      </c>
      <c r="H31" s="24">
        <v>3087</v>
      </c>
      <c r="I31" s="24">
        <v>5168</v>
      </c>
    </row>
    <row r="32" spans="1:9" ht="12.75">
      <c r="A32" s="112">
        <v>25</v>
      </c>
      <c r="B32" s="83" t="s">
        <v>127</v>
      </c>
      <c r="C32" s="24">
        <v>51</v>
      </c>
      <c r="D32" s="24"/>
      <c r="E32" s="24">
        <v>51</v>
      </c>
      <c r="F32" s="24">
        <v>21428</v>
      </c>
      <c r="G32" s="24">
        <v>20328</v>
      </c>
      <c r="H32" s="24">
        <v>2181</v>
      </c>
      <c r="I32" s="24">
        <v>2201</v>
      </c>
    </row>
    <row r="33" spans="1:9" ht="12.75">
      <c r="A33" s="112">
        <v>26</v>
      </c>
      <c r="B33" s="83" t="s">
        <v>128</v>
      </c>
      <c r="C33" s="24"/>
      <c r="D33" s="114"/>
      <c r="E33" s="24"/>
      <c r="F33" s="24">
        <v>18</v>
      </c>
      <c r="G33" s="24"/>
      <c r="H33" s="24">
        <v>1516</v>
      </c>
      <c r="I33" s="24">
        <v>6254</v>
      </c>
    </row>
    <row r="34" spans="1:9" ht="12.75">
      <c r="A34" s="112">
        <v>27</v>
      </c>
      <c r="B34" s="83" t="s">
        <v>149</v>
      </c>
      <c r="C34" s="161"/>
      <c r="D34" s="161"/>
      <c r="E34" s="161"/>
      <c r="F34" s="161">
        <v>5450</v>
      </c>
      <c r="G34" s="161">
        <v>4932</v>
      </c>
      <c r="H34" s="24">
        <v>3455</v>
      </c>
      <c r="I34" s="24">
        <v>13921</v>
      </c>
    </row>
    <row r="35" spans="1:9" ht="12.75">
      <c r="A35" s="112">
        <v>28</v>
      </c>
      <c r="B35" s="83" t="s">
        <v>129</v>
      </c>
      <c r="C35" s="24">
        <v>619</v>
      </c>
      <c r="D35" s="24">
        <v>619</v>
      </c>
      <c r="E35" s="114"/>
      <c r="F35" s="24">
        <v>6846</v>
      </c>
      <c r="G35" s="24">
        <v>64</v>
      </c>
      <c r="H35" s="24">
        <v>238</v>
      </c>
      <c r="I35" s="24">
        <v>3665</v>
      </c>
    </row>
    <row r="36" spans="1:9" ht="12.75">
      <c r="A36" s="112">
        <v>29</v>
      </c>
      <c r="B36" s="83" t="s">
        <v>130</v>
      </c>
      <c r="C36" s="24"/>
      <c r="D36" s="24"/>
      <c r="E36" s="24"/>
      <c r="F36" s="24">
        <v>2722</v>
      </c>
      <c r="G36" s="24">
        <v>627</v>
      </c>
      <c r="H36" s="24">
        <v>933</v>
      </c>
      <c r="I36" s="24">
        <v>3380</v>
      </c>
    </row>
    <row r="37" spans="1:9" ht="12.75">
      <c r="A37" s="112">
        <v>30</v>
      </c>
      <c r="B37" s="83" t="s">
        <v>131</v>
      </c>
      <c r="C37" s="24">
        <v>28</v>
      </c>
      <c r="D37" s="24">
        <v>28</v>
      </c>
      <c r="E37" s="24"/>
      <c r="F37" s="24">
        <v>17316</v>
      </c>
      <c r="G37" s="37">
        <v>14771</v>
      </c>
      <c r="H37" s="24">
        <v>6948</v>
      </c>
      <c r="I37" s="24">
        <v>12676</v>
      </c>
    </row>
    <row r="38" spans="1:9" ht="12.75">
      <c r="A38" s="112">
        <v>31</v>
      </c>
      <c r="B38" s="83" t="s">
        <v>132</v>
      </c>
      <c r="C38" s="24">
        <v>205</v>
      </c>
      <c r="D38" s="24">
        <v>205</v>
      </c>
      <c r="E38" s="24"/>
      <c r="F38" s="24">
        <v>5156</v>
      </c>
      <c r="G38" s="24">
        <v>4305</v>
      </c>
      <c r="H38" s="24">
        <v>612</v>
      </c>
      <c r="I38" s="24">
        <v>6138</v>
      </c>
    </row>
    <row r="39" spans="1:9" ht="12.75">
      <c r="A39" s="112">
        <v>32</v>
      </c>
      <c r="B39" s="90" t="s">
        <v>133</v>
      </c>
      <c r="C39" s="37"/>
      <c r="D39" s="24"/>
      <c r="E39" s="24"/>
      <c r="F39" s="24">
        <v>522</v>
      </c>
      <c r="G39" s="24"/>
      <c r="H39" s="24">
        <v>2560</v>
      </c>
      <c r="I39" s="24">
        <v>5623</v>
      </c>
    </row>
    <row r="40" spans="1:9" ht="12.75">
      <c r="A40" s="112">
        <v>33</v>
      </c>
      <c r="B40" s="83" t="s">
        <v>134</v>
      </c>
      <c r="C40" s="24"/>
      <c r="D40" s="24"/>
      <c r="E40" s="24"/>
      <c r="F40" s="24">
        <v>20380</v>
      </c>
      <c r="G40" s="24">
        <v>10407</v>
      </c>
      <c r="H40" s="24">
        <v>7421</v>
      </c>
      <c r="I40" s="24">
        <v>8105</v>
      </c>
    </row>
    <row r="41" spans="1:9" ht="12.75">
      <c r="A41" s="111">
        <v>34</v>
      </c>
      <c r="B41" s="83" t="s">
        <v>135</v>
      </c>
      <c r="C41" s="24">
        <v>871</v>
      </c>
      <c r="D41" s="24">
        <v>871</v>
      </c>
      <c r="E41" s="24"/>
      <c r="F41" s="24">
        <v>31601</v>
      </c>
      <c r="G41" s="24">
        <v>31073</v>
      </c>
      <c r="H41" s="24">
        <v>7130</v>
      </c>
      <c r="I41" s="24">
        <v>28971</v>
      </c>
    </row>
    <row r="42" spans="1:9" ht="12.75">
      <c r="A42" s="112">
        <v>35</v>
      </c>
      <c r="B42" s="83" t="s">
        <v>59</v>
      </c>
      <c r="C42" s="37"/>
      <c r="D42" s="24"/>
      <c r="E42" s="24"/>
      <c r="F42" s="24">
        <v>729</v>
      </c>
      <c r="G42" s="24">
        <v>25</v>
      </c>
      <c r="H42" s="24"/>
      <c r="I42" s="24">
        <v>102</v>
      </c>
    </row>
    <row r="43" spans="1:9" ht="12.75">
      <c r="A43" s="112">
        <v>36</v>
      </c>
      <c r="B43" s="21" t="s">
        <v>188</v>
      </c>
      <c r="C43" s="143">
        <v>30</v>
      </c>
      <c r="D43" s="24">
        <v>30</v>
      </c>
      <c r="E43" s="24"/>
      <c r="F43" s="24">
        <v>1045</v>
      </c>
      <c r="G43" s="24">
        <v>254</v>
      </c>
      <c r="H43" s="24">
        <v>10465</v>
      </c>
      <c r="I43" s="24">
        <v>10492</v>
      </c>
    </row>
    <row r="44" spans="1:9" ht="12.75">
      <c r="A44" s="112">
        <v>37</v>
      </c>
      <c r="B44" s="21" t="s">
        <v>191</v>
      </c>
      <c r="C44" s="143"/>
      <c r="D44" s="24"/>
      <c r="E44" s="24"/>
      <c r="F44" s="24"/>
      <c r="G44" s="24"/>
      <c r="H44" s="24"/>
      <c r="I44" s="24">
        <v>1250</v>
      </c>
    </row>
    <row r="45" spans="1:9" ht="12.75">
      <c r="A45" s="111">
        <v>38</v>
      </c>
      <c r="B45" s="21" t="s">
        <v>49</v>
      </c>
      <c r="C45" s="24"/>
      <c r="D45" s="24"/>
      <c r="E45" s="24"/>
      <c r="F45" s="24"/>
      <c r="G45" s="24"/>
      <c r="H45" s="24">
        <v>5395</v>
      </c>
      <c r="I45" s="24">
        <v>576</v>
      </c>
    </row>
    <row r="46" spans="1:9" ht="12.75">
      <c r="A46" s="111">
        <v>39</v>
      </c>
      <c r="B46" s="21" t="s">
        <v>200</v>
      </c>
      <c r="C46" s="24"/>
      <c r="D46" s="24"/>
      <c r="E46" s="24"/>
      <c r="F46" s="24"/>
      <c r="G46" s="24"/>
      <c r="H46" s="24"/>
      <c r="I46" s="24">
        <v>278</v>
      </c>
    </row>
    <row r="47" spans="1:9" ht="12.75">
      <c r="A47" s="112"/>
      <c r="B47" s="85" t="s">
        <v>150</v>
      </c>
      <c r="C47" s="146">
        <f>SUM(C8:C46)</f>
        <v>8663</v>
      </c>
      <c r="D47" s="146">
        <f>SUM(D8:D46)</f>
        <v>8551</v>
      </c>
      <c r="E47" s="146">
        <f>SUM(E8:E46)</f>
        <v>112</v>
      </c>
      <c r="F47" s="146">
        <f>SUM(F8:F46)</f>
        <v>327884</v>
      </c>
      <c r="G47" s="146">
        <f>SUM(G8:G45)</f>
        <v>289146</v>
      </c>
      <c r="H47" s="40">
        <f>SUM(H8:H45)</f>
        <v>105665</v>
      </c>
      <c r="I47" s="40">
        <f>SUM(I8:I46)</f>
        <v>207597</v>
      </c>
    </row>
    <row r="48" spans="1:12" ht="12.75">
      <c r="A48" s="24"/>
      <c r="B48" s="90" t="s">
        <v>51</v>
      </c>
      <c r="C48" s="24">
        <v>6</v>
      </c>
      <c r="D48" s="24">
        <v>6</v>
      </c>
      <c r="E48" s="24"/>
      <c r="F48" s="24">
        <v>202434</v>
      </c>
      <c r="G48" s="24">
        <v>201072</v>
      </c>
      <c r="H48" s="24">
        <v>56734</v>
      </c>
      <c r="I48" s="24">
        <v>21932</v>
      </c>
      <c r="K48" s="162"/>
      <c r="L48" s="162"/>
    </row>
    <row r="49" spans="1:9" ht="12.75">
      <c r="A49" s="24"/>
      <c r="B49" s="90" t="s">
        <v>52</v>
      </c>
      <c r="C49" s="24">
        <v>191</v>
      </c>
      <c r="D49" s="24">
        <v>191</v>
      </c>
      <c r="E49" s="24"/>
      <c r="F49" s="24"/>
      <c r="G49" s="24"/>
      <c r="H49" s="24">
        <v>420</v>
      </c>
      <c r="I49" s="24">
        <v>8128</v>
      </c>
    </row>
    <row r="50" spans="1:9" ht="12.75">
      <c r="A50" s="24"/>
      <c r="B50" s="90" t="s">
        <v>53</v>
      </c>
      <c r="C50" s="37">
        <v>1432</v>
      </c>
      <c r="D50" s="24">
        <v>59</v>
      </c>
      <c r="E50" s="24">
        <v>1373</v>
      </c>
      <c r="F50" s="24">
        <v>690</v>
      </c>
      <c r="G50" s="24">
        <v>348</v>
      </c>
      <c r="H50" s="24">
        <v>14</v>
      </c>
      <c r="I50" s="24">
        <v>2317</v>
      </c>
    </row>
    <row r="51" spans="1:9" ht="12.75">
      <c r="A51" s="24"/>
      <c r="B51" s="91" t="s">
        <v>151</v>
      </c>
      <c r="C51" s="27">
        <f aca="true" t="shared" si="0" ref="C51:I51">SUM(C47:C50)</f>
        <v>10292</v>
      </c>
      <c r="D51" s="132">
        <f t="shared" si="0"/>
        <v>8807</v>
      </c>
      <c r="E51" s="28">
        <f t="shared" si="0"/>
        <v>1485</v>
      </c>
      <c r="F51" s="28">
        <f t="shared" si="0"/>
        <v>531008</v>
      </c>
      <c r="G51" s="28">
        <f t="shared" si="0"/>
        <v>490566</v>
      </c>
      <c r="H51" s="28">
        <f t="shared" si="0"/>
        <v>162833</v>
      </c>
      <c r="I51" s="28">
        <f t="shared" si="0"/>
        <v>239974</v>
      </c>
    </row>
    <row r="52" ht="12.75">
      <c r="F52" s="162"/>
    </row>
  </sheetData>
  <sheetProtection/>
  <mergeCells count="9">
    <mergeCell ref="A2:I2"/>
    <mergeCell ref="A3:I3"/>
    <mergeCell ref="D4:E4"/>
    <mergeCell ref="F4:F7"/>
    <mergeCell ref="G4:G7"/>
    <mergeCell ref="H4:H7"/>
    <mergeCell ref="I4:I7"/>
    <mergeCell ref="D5:D7"/>
    <mergeCell ref="E5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51"/>
  <sheetViews>
    <sheetView zoomScalePageLayoutView="0" workbookViewId="0" topLeftCell="A1">
      <selection activeCell="I51" sqref="I51"/>
    </sheetView>
  </sheetViews>
  <sheetFormatPr defaultColWidth="9.00390625" defaultRowHeight="12.75"/>
  <cols>
    <col min="1" max="1" width="6.625" style="0" customWidth="1"/>
    <col min="2" max="2" width="15.375" style="0" customWidth="1"/>
    <col min="7" max="7" width="10.25390625" style="0" bestFit="1" customWidth="1"/>
  </cols>
  <sheetData>
    <row r="1" ht="12.75">
      <c r="G1" s="32" t="s">
        <v>55</v>
      </c>
    </row>
    <row r="2" spans="1:8" ht="14.25">
      <c r="A2" s="189" t="s">
        <v>184</v>
      </c>
      <c r="B2" s="190"/>
      <c r="C2" s="190"/>
      <c r="D2" s="190"/>
      <c r="E2" s="190"/>
      <c r="F2" s="190"/>
      <c r="G2" s="190"/>
      <c r="H2" s="190"/>
    </row>
    <row r="3" spans="1:8" ht="14.25">
      <c r="A3" s="189" t="s">
        <v>56</v>
      </c>
      <c r="B3" s="190"/>
      <c r="C3" s="190"/>
      <c r="D3" s="190"/>
      <c r="E3" s="190"/>
      <c r="F3" s="190"/>
      <c r="G3" s="190"/>
      <c r="H3" s="190"/>
    </row>
    <row r="4" spans="1:8" ht="12.75">
      <c r="A4" s="10" t="s">
        <v>2</v>
      </c>
      <c r="B4" s="10" t="s">
        <v>3</v>
      </c>
      <c r="C4" s="191" t="s">
        <v>183</v>
      </c>
      <c r="D4" s="192"/>
      <c r="E4" s="192"/>
      <c r="F4" s="193" t="s">
        <v>57</v>
      </c>
      <c r="G4" s="194"/>
      <c r="H4" s="194"/>
    </row>
    <row r="5" spans="1:8" ht="12.75">
      <c r="A5" s="23"/>
      <c r="B5" s="17"/>
      <c r="C5" s="34">
        <v>2014</v>
      </c>
      <c r="D5" s="35">
        <v>2015</v>
      </c>
      <c r="E5" s="35" t="s">
        <v>58</v>
      </c>
      <c r="F5" s="35">
        <v>2014</v>
      </c>
      <c r="G5" s="35">
        <v>2015</v>
      </c>
      <c r="H5" s="35" t="s">
        <v>58</v>
      </c>
    </row>
    <row r="6" spans="1:8" ht="12.75">
      <c r="A6" s="36">
        <v>1</v>
      </c>
      <c r="B6" s="21" t="s">
        <v>14</v>
      </c>
      <c r="C6" s="37">
        <v>2746</v>
      </c>
      <c r="D6" s="143">
        <v>2828</v>
      </c>
      <c r="E6" s="37">
        <f>D6-C6</f>
        <v>82</v>
      </c>
      <c r="F6" s="38">
        <v>65.3</v>
      </c>
      <c r="G6" s="38">
        <v>69</v>
      </c>
      <c r="H6" s="38">
        <f>G6-F6</f>
        <v>3.700000000000003</v>
      </c>
    </row>
    <row r="7" spans="1:8" ht="12.75">
      <c r="A7" s="36">
        <v>2</v>
      </c>
      <c r="B7" s="21" t="s">
        <v>15</v>
      </c>
      <c r="C7" s="37">
        <v>21004</v>
      </c>
      <c r="D7" s="143">
        <v>21460</v>
      </c>
      <c r="E7" s="37">
        <f>D7-C7</f>
        <v>456</v>
      </c>
      <c r="F7" s="38">
        <v>50.5</v>
      </c>
      <c r="G7" s="38">
        <v>52.3</v>
      </c>
      <c r="H7" s="38">
        <f aca="true" t="shared" si="0" ref="H7:H44">G7-F7</f>
        <v>1.7999999999999972</v>
      </c>
    </row>
    <row r="8" spans="1:8" ht="12.75">
      <c r="A8" s="36">
        <v>3</v>
      </c>
      <c r="B8" s="21" t="s">
        <v>16</v>
      </c>
      <c r="C8" s="37">
        <v>1255</v>
      </c>
      <c r="D8" s="143">
        <v>1312</v>
      </c>
      <c r="E8" s="37">
        <f aca="true" t="shared" si="1" ref="E8:E44">D8-C8</f>
        <v>57</v>
      </c>
      <c r="F8" s="38">
        <v>44.8</v>
      </c>
      <c r="G8" s="38">
        <v>48.6</v>
      </c>
      <c r="H8" s="38">
        <f t="shared" si="0"/>
        <v>3.8000000000000043</v>
      </c>
    </row>
    <row r="9" spans="1:8" ht="12.75">
      <c r="A9" s="36">
        <v>4</v>
      </c>
      <c r="B9" s="21" t="s">
        <v>17</v>
      </c>
      <c r="C9" s="37">
        <v>10829</v>
      </c>
      <c r="D9" s="143">
        <v>10829</v>
      </c>
      <c r="E9" s="37">
        <f t="shared" si="1"/>
        <v>0</v>
      </c>
      <c r="F9" s="38">
        <v>64.8</v>
      </c>
      <c r="G9" s="38">
        <v>64.8</v>
      </c>
      <c r="H9" s="38">
        <f t="shared" si="0"/>
        <v>0</v>
      </c>
    </row>
    <row r="10" spans="1:8" ht="12.75">
      <c r="A10" s="36">
        <v>5</v>
      </c>
      <c r="B10" s="21" t="s">
        <v>18</v>
      </c>
      <c r="C10" s="37">
        <v>1598</v>
      </c>
      <c r="D10" s="143">
        <v>1590</v>
      </c>
      <c r="E10" s="37">
        <f t="shared" si="1"/>
        <v>-8</v>
      </c>
      <c r="F10" s="38">
        <v>47</v>
      </c>
      <c r="G10" s="38">
        <v>46.8</v>
      </c>
      <c r="H10" s="38">
        <f t="shared" si="0"/>
        <v>-0.20000000000000284</v>
      </c>
    </row>
    <row r="11" spans="1:8" ht="12.75">
      <c r="A11" s="36">
        <v>6</v>
      </c>
      <c r="B11" s="21" t="s">
        <v>19</v>
      </c>
      <c r="C11" s="37">
        <v>5522</v>
      </c>
      <c r="D11" s="143">
        <v>5785</v>
      </c>
      <c r="E11" s="37">
        <f t="shared" si="1"/>
        <v>263</v>
      </c>
      <c r="F11" s="38">
        <v>65</v>
      </c>
      <c r="G11" s="38">
        <v>68.8</v>
      </c>
      <c r="H11" s="38">
        <f t="shared" si="0"/>
        <v>3.799999999999997</v>
      </c>
    </row>
    <row r="12" spans="1:8" ht="12.75">
      <c r="A12" s="36">
        <v>7</v>
      </c>
      <c r="B12" s="21" t="s">
        <v>20</v>
      </c>
      <c r="C12" s="37">
        <v>13374</v>
      </c>
      <c r="D12" s="143">
        <v>13543</v>
      </c>
      <c r="E12" s="37">
        <f t="shared" si="1"/>
        <v>169</v>
      </c>
      <c r="F12" s="38">
        <v>68.2</v>
      </c>
      <c r="G12" s="38">
        <v>69</v>
      </c>
      <c r="H12" s="38">
        <f t="shared" si="0"/>
        <v>0.7999999999999972</v>
      </c>
    </row>
    <row r="13" spans="1:8" ht="12.75">
      <c r="A13" s="36">
        <v>8</v>
      </c>
      <c r="B13" s="21" t="s">
        <v>21</v>
      </c>
      <c r="C13" s="37">
        <v>4087</v>
      </c>
      <c r="D13" s="143">
        <v>4239</v>
      </c>
      <c r="E13" s="37">
        <f t="shared" si="1"/>
        <v>152</v>
      </c>
      <c r="F13" s="38">
        <v>95</v>
      </c>
      <c r="G13" s="38">
        <v>98</v>
      </c>
      <c r="H13" s="38">
        <f t="shared" si="0"/>
        <v>3</v>
      </c>
    </row>
    <row r="14" spans="1:8" ht="12.75">
      <c r="A14" s="36">
        <v>9</v>
      </c>
      <c r="B14" s="21" t="s">
        <v>22</v>
      </c>
      <c r="C14" s="37">
        <v>7481</v>
      </c>
      <c r="D14" s="143">
        <v>8176</v>
      </c>
      <c r="E14" s="37">
        <v>695</v>
      </c>
      <c r="F14" s="38">
        <v>64.5</v>
      </c>
      <c r="G14" s="38">
        <v>71</v>
      </c>
      <c r="H14" s="38">
        <f t="shared" si="0"/>
        <v>6.5</v>
      </c>
    </row>
    <row r="15" spans="1:8" ht="12.75">
      <c r="A15" s="36">
        <v>10</v>
      </c>
      <c r="B15" s="21" t="s">
        <v>23</v>
      </c>
      <c r="C15" s="37">
        <v>13938</v>
      </c>
      <c r="D15" s="143">
        <v>14051</v>
      </c>
      <c r="E15" s="37">
        <f t="shared" si="1"/>
        <v>113</v>
      </c>
      <c r="F15" s="38">
        <v>56.7</v>
      </c>
      <c r="G15" s="38">
        <v>57.1</v>
      </c>
      <c r="H15" s="38">
        <f t="shared" si="0"/>
        <v>0.3999999999999986</v>
      </c>
    </row>
    <row r="16" spans="1:8" ht="12.75">
      <c r="A16" s="36">
        <v>11</v>
      </c>
      <c r="B16" s="21" t="s">
        <v>24</v>
      </c>
      <c r="C16" s="37">
        <v>7523</v>
      </c>
      <c r="D16" s="143">
        <v>7525</v>
      </c>
      <c r="E16" s="37">
        <f t="shared" si="1"/>
        <v>2</v>
      </c>
      <c r="F16" s="38">
        <v>64.8</v>
      </c>
      <c r="G16" s="38">
        <v>63.8</v>
      </c>
      <c r="H16" s="38">
        <f t="shared" si="0"/>
        <v>-1</v>
      </c>
    </row>
    <row r="17" spans="1:8" ht="12.75">
      <c r="A17" s="36">
        <v>12</v>
      </c>
      <c r="B17" s="21" t="s">
        <v>25</v>
      </c>
      <c r="C17" s="37">
        <v>3844</v>
      </c>
      <c r="D17" s="143">
        <v>4118</v>
      </c>
      <c r="E17" s="37">
        <f t="shared" si="1"/>
        <v>274</v>
      </c>
      <c r="F17" s="38">
        <v>91.5</v>
      </c>
      <c r="G17" s="38">
        <v>98</v>
      </c>
      <c r="H17" s="38">
        <f t="shared" si="0"/>
        <v>6.5</v>
      </c>
    </row>
    <row r="18" spans="1:8" ht="12.75">
      <c r="A18" s="36">
        <v>13</v>
      </c>
      <c r="B18" s="21" t="s">
        <v>26</v>
      </c>
      <c r="C18" s="37">
        <v>10277</v>
      </c>
      <c r="D18" s="143">
        <v>10643</v>
      </c>
      <c r="E18" s="37">
        <f t="shared" si="1"/>
        <v>366</v>
      </c>
      <c r="F18" s="38">
        <v>79.6</v>
      </c>
      <c r="G18" s="38">
        <v>82.5</v>
      </c>
      <c r="H18" s="38">
        <f t="shared" si="0"/>
        <v>2.9000000000000057</v>
      </c>
    </row>
    <row r="19" spans="1:8" ht="12.75">
      <c r="A19" s="36">
        <v>14</v>
      </c>
      <c r="B19" s="21" t="s">
        <v>27</v>
      </c>
      <c r="C19" s="37">
        <v>17652</v>
      </c>
      <c r="D19" s="143">
        <v>17522</v>
      </c>
      <c r="E19" s="37">
        <f t="shared" si="1"/>
        <v>-130</v>
      </c>
      <c r="F19" s="38">
        <v>46</v>
      </c>
      <c r="G19" s="38">
        <v>46.2</v>
      </c>
      <c r="H19" s="38">
        <f t="shared" si="0"/>
        <v>0.20000000000000284</v>
      </c>
    </row>
    <row r="20" spans="1:8" ht="12.75">
      <c r="A20" s="36">
        <v>15</v>
      </c>
      <c r="B20" s="21" t="s">
        <v>28</v>
      </c>
      <c r="C20" s="37">
        <v>6146</v>
      </c>
      <c r="D20" s="143">
        <v>6139</v>
      </c>
      <c r="E20" s="37">
        <f t="shared" si="1"/>
        <v>-7</v>
      </c>
      <c r="F20" s="38">
        <v>20.2</v>
      </c>
      <c r="G20" s="38">
        <v>20.1</v>
      </c>
      <c r="H20" s="38">
        <f t="shared" si="0"/>
        <v>-0.09999999999999787</v>
      </c>
    </row>
    <row r="21" spans="1:8" ht="12.75">
      <c r="A21" s="36">
        <v>16</v>
      </c>
      <c r="B21" s="21" t="s">
        <v>29</v>
      </c>
      <c r="C21" s="37">
        <v>3492</v>
      </c>
      <c r="D21" s="143">
        <v>3401</v>
      </c>
      <c r="E21" s="37">
        <f t="shared" si="1"/>
        <v>-91</v>
      </c>
      <c r="F21" s="38">
        <v>83.1</v>
      </c>
      <c r="G21" s="38">
        <v>81</v>
      </c>
      <c r="H21" s="38">
        <f t="shared" si="0"/>
        <v>-2.0999999999999943</v>
      </c>
    </row>
    <row r="22" spans="1:8" ht="12.75">
      <c r="A22" s="36">
        <v>17</v>
      </c>
      <c r="B22" s="21" t="s">
        <v>30</v>
      </c>
      <c r="C22" s="114">
        <v>15562</v>
      </c>
      <c r="D22" s="144">
        <v>15637</v>
      </c>
      <c r="E22" s="37">
        <f t="shared" si="1"/>
        <v>75</v>
      </c>
      <c r="F22" s="38">
        <v>66.2</v>
      </c>
      <c r="G22" s="38">
        <v>65.4</v>
      </c>
      <c r="H22" s="38">
        <f t="shared" si="0"/>
        <v>-0.7999999999999972</v>
      </c>
    </row>
    <row r="23" spans="1:8" ht="12.75">
      <c r="A23" s="36">
        <v>18</v>
      </c>
      <c r="B23" s="21" t="s">
        <v>31</v>
      </c>
      <c r="C23" s="37">
        <v>4864</v>
      </c>
      <c r="D23" s="143">
        <v>3990</v>
      </c>
      <c r="E23" s="37">
        <f t="shared" si="1"/>
        <v>-874</v>
      </c>
      <c r="F23" s="38">
        <v>110</v>
      </c>
      <c r="G23" s="38">
        <v>90.7</v>
      </c>
      <c r="H23" s="38">
        <f t="shared" si="0"/>
        <v>-19.299999999999997</v>
      </c>
    </row>
    <row r="24" spans="1:8" ht="12.75">
      <c r="A24" s="36">
        <v>19</v>
      </c>
      <c r="B24" s="21" t="s">
        <v>32</v>
      </c>
      <c r="C24" s="37">
        <v>19524</v>
      </c>
      <c r="D24" s="143">
        <v>19921</v>
      </c>
      <c r="E24" s="37">
        <f t="shared" si="1"/>
        <v>397</v>
      </c>
      <c r="F24" s="38">
        <v>79.7</v>
      </c>
      <c r="G24" s="38">
        <v>81.6</v>
      </c>
      <c r="H24" s="38">
        <f t="shared" si="0"/>
        <v>1.8999999999999915</v>
      </c>
    </row>
    <row r="25" spans="1:8" ht="12.75">
      <c r="A25" s="36">
        <v>20</v>
      </c>
      <c r="B25" s="21" t="s">
        <v>33</v>
      </c>
      <c r="C25" s="37">
        <v>5424</v>
      </c>
      <c r="D25" s="143">
        <v>6654</v>
      </c>
      <c r="E25" s="37">
        <f t="shared" si="1"/>
        <v>1230</v>
      </c>
      <c r="F25" s="38">
        <v>60.2</v>
      </c>
      <c r="G25" s="38">
        <v>72.3</v>
      </c>
      <c r="H25" s="38">
        <f t="shared" si="0"/>
        <v>12.099999999999994</v>
      </c>
    </row>
    <row r="26" spans="1:8" ht="12.75">
      <c r="A26" s="36">
        <v>21</v>
      </c>
      <c r="B26" s="21" t="s">
        <v>34</v>
      </c>
      <c r="C26" s="37">
        <v>15599</v>
      </c>
      <c r="D26" s="143">
        <v>15382</v>
      </c>
      <c r="E26" s="37">
        <f t="shared" si="1"/>
        <v>-217</v>
      </c>
      <c r="F26" s="38">
        <v>60.9</v>
      </c>
      <c r="G26" s="38">
        <v>60.3</v>
      </c>
      <c r="H26" s="38">
        <f t="shared" si="0"/>
        <v>-0.6000000000000014</v>
      </c>
    </row>
    <row r="27" spans="1:8" ht="12.75">
      <c r="A27" s="36">
        <v>22</v>
      </c>
      <c r="B27" s="21" t="s">
        <v>35</v>
      </c>
      <c r="C27" s="37">
        <v>2723</v>
      </c>
      <c r="D27" s="143">
        <v>2383</v>
      </c>
      <c r="E27" s="37">
        <f t="shared" si="1"/>
        <v>-340</v>
      </c>
      <c r="F27" s="38">
        <v>68</v>
      </c>
      <c r="G27" s="38">
        <v>61.1</v>
      </c>
      <c r="H27" s="38">
        <f t="shared" si="0"/>
        <v>-6.899999999999999</v>
      </c>
    </row>
    <row r="28" spans="1:8" ht="12.75">
      <c r="A28" s="36">
        <v>23</v>
      </c>
      <c r="B28" s="21" t="s">
        <v>36</v>
      </c>
      <c r="C28" s="37">
        <v>3925</v>
      </c>
      <c r="D28" s="143">
        <v>4125</v>
      </c>
      <c r="E28" s="37">
        <f t="shared" si="1"/>
        <v>200</v>
      </c>
      <c r="F28" s="38">
        <v>52.3</v>
      </c>
      <c r="G28" s="38">
        <v>55</v>
      </c>
      <c r="H28" s="38">
        <f t="shared" si="0"/>
        <v>2.700000000000003</v>
      </c>
    </row>
    <row r="29" spans="1:8" ht="12.75">
      <c r="A29" s="36">
        <v>24</v>
      </c>
      <c r="B29" s="21" t="s">
        <v>37</v>
      </c>
      <c r="C29" s="37">
        <v>11276</v>
      </c>
      <c r="D29" s="143">
        <v>11901</v>
      </c>
      <c r="E29" s="37">
        <f t="shared" si="1"/>
        <v>625</v>
      </c>
      <c r="F29" s="38">
        <v>58.8</v>
      </c>
      <c r="G29" s="38">
        <v>62</v>
      </c>
      <c r="H29" s="38">
        <f t="shared" si="0"/>
        <v>3.200000000000003</v>
      </c>
    </row>
    <row r="30" spans="1:8" ht="12.75">
      <c r="A30" s="36">
        <v>25</v>
      </c>
      <c r="B30" s="21" t="s">
        <v>38</v>
      </c>
      <c r="C30" s="37">
        <v>10066</v>
      </c>
      <c r="D30" s="143">
        <v>10242</v>
      </c>
      <c r="E30" s="37">
        <f t="shared" si="1"/>
        <v>176</v>
      </c>
      <c r="F30" s="38">
        <v>61.7</v>
      </c>
      <c r="G30" s="38">
        <v>62.5</v>
      </c>
      <c r="H30" s="38">
        <f t="shared" si="0"/>
        <v>0.7999999999999972</v>
      </c>
    </row>
    <row r="31" spans="1:8" ht="12.75">
      <c r="A31" s="36">
        <v>26</v>
      </c>
      <c r="B31" s="21" t="s">
        <v>39</v>
      </c>
      <c r="C31" s="37">
        <v>7090</v>
      </c>
      <c r="D31" s="143">
        <v>7513</v>
      </c>
      <c r="E31" s="37">
        <f t="shared" si="1"/>
        <v>423</v>
      </c>
      <c r="F31" s="38">
        <v>52.1</v>
      </c>
      <c r="G31" s="38">
        <v>56</v>
      </c>
      <c r="H31" s="38">
        <f t="shared" si="0"/>
        <v>3.8999999999999986</v>
      </c>
    </row>
    <row r="32" spans="1:8" ht="12.75">
      <c r="A32" s="36">
        <v>27</v>
      </c>
      <c r="B32" s="21" t="s">
        <v>40</v>
      </c>
      <c r="C32" s="90">
        <v>17586</v>
      </c>
      <c r="D32" s="145">
        <v>17795</v>
      </c>
      <c r="E32" s="37">
        <f t="shared" si="1"/>
        <v>209</v>
      </c>
      <c r="F32" s="38">
        <v>83.7</v>
      </c>
      <c r="G32" s="38">
        <v>84.7</v>
      </c>
      <c r="H32" s="38">
        <f t="shared" si="0"/>
        <v>1</v>
      </c>
    </row>
    <row r="33" spans="1:8" ht="12.75">
      <c r="A33" s="36">
        <v>28</v>
      </c>
      <c r="B33" s="21" t="s">
        <v>41</v>
      </c>
      <c r="C33" s="37">
        <v>6380</v>
      </c>
      <c r="D33" s="143">
        <v>6291</v>
      </c>
      <c r="E33" s="37">
        <f t="shared" si="1"/>
        <v>-89</v>
      </c>
      <c r="F33" s="38">
        <v>81</v>
      </c>
      <c r="G33" s="38">
        <v>82.8</v>
      </c>
      <c r="H33" s="38">
        <f t="shared" si="0"/>
        <v>1.7999999999999972</v>
      </c>
    </row>
    <row r="34" spans="1:8" ht="12.75">
      <c r="A34" s="36">
        <v>29</v>
      </c>
      <c r="B34" s="21" t="s">
        <v>42</v>
      </c>
      <c r="C34" s="37">
        <v>3489</v>
      </c>
      <c r="D34" s="143">
        <v>3824</v>
      </c>
      <c r="E34" s="37">
        <f t="shared" si="1"/>
        <v>335</v>
      </c>
      <c r="F34" s="38">
        <v>47.1</v>
      </c>
      <c r="G34" s="38">
        <v>53.1</v>
      </c>
      <c r="H34" s="38">
        <f t="shared" si="0"/>
        <v>6</v>
      </c>
    </row>
    <row r="35" spans="1:8" ht="12.75">
      <c r="A35" s="36">
        <v>30</v>
      </c>
      <c r="B35" s="21" t="s">
        <v>43</v>
      </c>
      <c r="C35" s="37">
        <v>18364</v>
      </c>
      <c r="D35" s="143">
        <v>18442</v>
      </c>
      <c r="E35" s="37">
        <f t="shared" si="1"/>
        <v>78</v>
      </c>
      <c r="F35" s="38">
        <v>56.6</v>
      </c>
      <c r="G35" s="38">
        <v>57.1</v>
      </c>
      <c r="H35" s="38">
        <f t="shared" si="0"/>
        <v>0.5</v>
      </c>
    </row>
    <row r="36" spans="1:8" ht="12.75">
      <c r="A36" s="36">
        <v>31</v>
      </c>
      <c r="B36" s="21" t="s">
        <v>44</v>
      </c>
      <c r="C36" s="37">
        <v>14606</v>
      </c>
      <c r="D36" s="143">
        <v>15563</v>
      </c>
      <c r="E36" s="37">
        <f t="shared" si="1"/>
        <v>957</v>
      </c>
      <c r="F36" s="38">
        <v>70.9</v>
      </c>
      <c r="G36" s="38">
        <v>75.5</v>
      </c>
      <c r="H36" s="38">
        <f t="shared" si="0"/>
        <v>4.599999999999994</v>
      </c>
    </row>
    <row r="37" spans="1:8" ht="12.75">
      <c r="A37" s="36">
        <v>32</v>
      </c>
      <c r="B37" s="21" t="s">
        <v>45</v>
      </c>
      <c r="C37" s="37">
        <v>21936</v>
      </c>
      <c r="D37" s="143">
        <v>23028</v>
      </c>
      <c r="E37" s="37">
        <f t="shared" si="1"/>
        <v>1092</v>
      </c>
      <c r="F37" s="38">
        <v>30.8</v>
      </c>
      <c r="G37" s="38">
        <v>32.5</v>
      </c>
      <c r="H37" s="38">
        <f t="shared" si="0"/>
        <v>1.6999999999999993</v>
      </c>
    </row>
    <row r="38" spans="1:8" ht="12.75">
      <c r="A38" s="36">
        <v>33</v>
      </c>
      <c r="B38" s="21" t="s">
        <v>46</v>
      </c>
      <c r="C38" s="37">
        <v>12686</v>
      </c>
      <c r="D38" s="143">
        <v>12686</v>
      </c>
      <c r="E38" s="37">
        <f t="shared" si="1"/>
        <v>0</v>
      </c>
      <c r="F38" s="38">
        <v>33.6</v>
      </c>
      <c r="G38" s="38">
        <v>34.8</v>
      </c>
      <c r="H38" s="38">
        <f t="shared" si="0"/>
        <v>1.1999999999999957</v>
      </c>
    </row>
    <row r="39" spans="1:8" ht="12.75">
      <c r="A39" s="36">
        <v>34</v>
      </c>
      <c r="B39" s="21" t="s">
        <v>47</v>
      </c>
      <c r="C39" s="37">
        <v>64672</v>
      </c>
      <c r="D39" s="143">
        <v>69765</v>
      </c>
      <c r="E39" s="37">
        <f t="shared" si="1"/>
        <v>5093</v>
      </c>
      <c r="F39" s="38">
        <v>20.8</v>
      </c>
      <c r="G39" s="38">
        <v>22</v>
      </c>
      <c r="H39" s="38">
        <f t="shared" si="0"/>
        <v>1.1999999999999993</v>
      </c>
    </row>
    <row r="40" spans="1:8" ht="12.75">
      <c r="A40" s="36">
        <v>35</v>
      </c>
      <c r="B40" s="21" t="s">
        <v>59</v>
      </c>
      <c r="C40" s="37">
        <v>1422</v>
      </c>
      <c r="D40" s="143">
        <v>1471</v>
      </c>
      <c r="E40" s="37">
        <f t="shared" si="1"/>
        <v>49</v>
      </c>
      <c r="F40" s="38">
        <v>50.8</v>
      </c>
      <c r="G40" s="38">
        <v>52.5</v>
      </c>
      <c r="H40" s="38">
        <f t="shared" si="0"/>
        <v>1.7000000000000028</v>
      </c>
    </row>
    <row r="41" spans="1:8" ht="12.75">
      <c r="A41" s="36">
        <v>36</v>
      </c>
      <c r="B41" s="21" t="s">
        <v>188</v>
      </c>
      <c r="C41" s="37">
        <v>13690</v>
      </c>
      <c r="D41" s="143">
        <v>14133</v>
      </c>
      <c r="E41" s="37">
        <f>D41-C41</f>
        <v>443</v>
      </c>
      <c r="F41" s="38"/>
      <c r="G41" s="38"/>
      <c r="H41" s="38"/>
    </row>
    <row r="42" spans="1:8" ht="12.75">
      <c r="A42" s="36">
        <v>37</v>
      </c>
      <c r="B42" s="21" t="s">
        <v>191</v>
      </c>
      <c r="C42" s="37">
        <v>2888</v>
      </c>
      <c r="D42" s="143">
        <v>2909</v>
      </c>
      <c r="E42" s="37">
        <f>D42-C42</f>
        <v>21</v>
      </c>
      <c r="F42" s="38"/>
      <c r="G42" s="38"/>
      <c r="H42" s="38"/>
    </row>
    <row r="43" spans="1:8" ht="12.75">
      <c r="A43" s="36">
        <v>38</v>
      </c>
      <c r="B43" s="21" t="s">
        <v>196</v>
      </c>
      <c r="C43" s="37">
        <v>879</v>
      </c>
      <c r="D43" s="143">
        <v>892</v>
      </c>
      <c r="E43" s="37">
        <f>D43-C43</f>
        <v>13</v>
      </c>
      <c r="F43" s="38"/>
      <c r="G43" s="38"/>
      <c r="H43" s="38"/>
    </row>
    <row r="44" spans="1:8" ht="12.75">
      <c r="A44" s="36">
        <v>39</v>
      </c>
      <c r="B44" s="21" t="s">
        <v>49</v>
      </c>
      <c r="C44" s="37">
        <v>2629</v>
      </c>
      <c r="D44" s="143">
        <v>2761</v>
      </c>
      <c r="E44" s="37">
        <f t="shared" si="1"/>
        <v>132</v>
      </c>
      <c r="F44" s="38">
        <v>27.9</v>
      </c>
      <c r="G44" s="38">
        <v>29.7</v>
      </c>
      <c r="H44" s="38">
        <f t="shared" si="0"/>
        <v>1.8000000000000007</v>
      </c>
    </row>
    <row r="45" spans="1:8" ht="12.75">
      <c r="A45" s="24"/>
      <c r="B45" s="27" t="s">
        <v>50</v>
      </c>
      <c r="C45" s="40">
        <f>SUM(C6:C44)</f>
        <v>408048</v>
      </c>
      <c r="D45" s="146">
        <f>SUM(D6:D44)</f>
        <v>420469</v>
      </c>
      <c r="E45" s="40">
        <f>SUM(E6:E44)</f>
        <v>12421</v>
      </c>
      <c r="F45" s="41">
        <v>42.7</v>
      </c>
      <c r="G45" s="41">
        <v>44</v>
      </c>
      <c r="H45" s="41">
        <v>1.3</v>
      </c>
    </row>
    <row r="46" spans="1:8" ht="12.75">
      <c r="A46" s="24"/>
      <c r="B46" s="21" t="s">
        <v>51</v>
      </c>
      <c r="C46" s="37">
        <v>34380</v>
      </c>
      <c r="D46" s="143">
        <v>30339</v>
      </c>
      <c r="E46" s="37">
        <f>D46-C46</f>
        <v>-4041</v>
      </c>
      <c r="F46" s="37"/>
      <c r="G46" s="38"/>
      <c r="H46" s="38"/>
    </row>
    <row r="47" spans="1:8" ht="12.75">
      <c r="A47" s="24"/>
      <c r="B47" s="21" t="s">
        <v>52</v>
      </c>
      <c r="C47" s="37">
        <v>17306</v>
      </c>
      <c r="D47" s="143">
        <v>16890</v>
      </c>
      <c r="E47" s="37">
        <f>D47-C47</f>
        <v>-416</v>
      </c>
      <c r="F47" s="37"/>
      <c r="G47" s="38"/>
      <c r="H47" s="38"/>
    </row>
    <row r="48" spans="1:8" ht="12.75">
      <c r="A48" s="24"/>
      <c r="B48" s="21" t="s">
        <v>53</v>
      </c>
      <c r="C48" s="37">
        <v>1975</v>
      </c>
      <c r="D48" s="143">
        <v>1985</v>
      </c>
      <c r="E48" s="37">
        <f>D48-C48</f>
        <v>10</v>
      </c>
      <c r="F48" s="37"/>
      <c r="G48" s="38"/>
      <c r="H48" s="24"/>
    </row>
    <row r="49" spans="1:8" ht="12.75">
      <c r="A49" s="24"/>
      <c r="B49" s="27" t="s">
        <v>54</v>
      </c>
      <c r="C49" s="40">
        <f>SUM(C45:C48)</f>
        <v>461709</v>
      </c>
      <c r="D49" s="40">
        <f>SUM(D45:D48)</f>
        <v>469683</v>
      </c>
      <c r="E49" s="40">
        <f>SUM(E45:E48)</f>
        <v>7974</v>
      </c>
      <c r="F49" s="159">
        <v>48.3</v>
      </c>
      <c r="G49" s="41">
        <v>49</v>
      </c>
      <c r="H49" s="41">
        <v>0.7</v>
      </c>
    </row>
    <row r="51" ht="12.75">
      <c r="B51" s="158"/>
    </row>
  </sheetData>
  <sheetProtection/>
  <mergeCells count="4">
    <mergeCell ref="A2:H2"/>
    <mergeCell ref="A3:H3"/>
    <mergeCell ref="C4:E4"/>
    <mergeCell ref="F4:H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49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2" max="2" width="18.375" style="0" customWidth="1"/>
    <col min="7" max="7" width="11.00390625" style="0" customWidth="1"/>
  </cols>
  <sheetData>
    <row r="1" ht="12.75">
      <c r="G1" s="32" t="s">
        <v>60</v>
      </c>
    </row>
    <row r="2" spans="1:7" ht="14.25">
      <c r="A2" s="189" t="s">
        <v>185</v>
      </c>
      <c r="B2" s="190"/>
      <c r="C2" s="190"/>
      <c r="D2" s="190"/>
      <c r="E2" s="190"/>
      <c r="F2" s="190"/>
      <c r="G2" s="190"/>
    </row>
    <row r="3" spans="1:7" ht="12.75">
      <c r="A3" s="42"/>
      <c r="B3" s="43"/>
      <c r="C3" s="44"/>
      <c r="D3" s="43"/>
      <c r="E3" s="43"/>
      <c r="F3" s="166"/>
      <c r="G3" s="42"/>
    </row>
    <row r="4" spans="1:7" ht="12.75">
      <c r="A4" s="10" t="s">
        <v>2</v>
      </c>
      <c r="B4" s="7" t="s">
        <v>3</v>
      </c>
      <c r="C4" s="45" t="s">
        <v>8</v>
      </c>
      <c r="D4" s="195" t="s">
        <v>61</v>
      </c>
      <c r="E4" s="196"/>
      <c r="F4" s="197"/>
      <c r="G4" s="45" t="s">
        <v>62</v>
      </c>
    </row>
    <row r="5" spans="1:7" ht="12.75">
      <c r="A5" s="23"/>
      <c r="B5" s="23"/>
      <c r="C5" s="46"/>
      <c r="D5" s="10" t="s">
        <v>63</v>
      </c>
      <c r="E5" s="10" t="s">
        <v>252</v>
      </c>
      <c r="F5" s="36" t="s">
        <v>206</v>
      </c>
      <c r="G5" s="23"/>
    </row>
    <row r="6" spans="1:7" ht="12.75">
      <c r="A6" s="24">
        <v>1</v>
      </c>
      <c r="B6" s="30" t="s">
        <v>14</v>
      </c>
      <c r="C6" s="143">
        <v>2828</v>
      </c>
      <c r="D6" s="24">
        <v>847</v>
      </c>
      <c r="E6" s="24">
        <v>483</v>
      </c>
      <c r="F6" s="24">
        <v>223</v>
      </c>
      <c r="G6" s="38">
        <v>25.5</v>
      </c>
    </row>
    <row r="7" spans="1:7" ht="12.75">
      <c r="A7" s="24">
        <v>2</v>
      </c>
      <c r="B7" s="47" t="s">
        <v>15</v>
      </c>
      <c r="C7" s="143">
        <v>21460</v>
      </c>
      <c r="D7" s="37">
        <v>6473</v>
      </c>
      <c r="E7" s="37">
        <v>4570</v>
      </c>
      <c r="F7" s="37">
        <v>2108</v>
      </c>
      <c r="G7" s="38">
        <v>18.9</v>
      </c>
    </row>
    <row r="8" spans="1:7" ht="12.75">
      <c r="A8" s="24">
        <v>3</v>
      </c>
      <c r="B8" s="47" t="s">
        <v>16</v>
      </c>
      <c r="C8" s="143">
        <v>1312</v>
      </c>
      <c r="D8" s="24">
        <v>545</v>
      </c>
      <c r="E8" s="24">
        <v>148</v>
      </c>
      <c r="F8" s="24">
        <v>184</v>
      </c>
      <c r="G8" s="38">
        <v>36.5</v>
      </c>
    </row>
    <row r="9" spans="1:7" ht="12.75">
      <c r="A9" s="24">
        <v>4</v>
      </c>
      <c r="B9" s="47" t="s">
        <v>17</v>
      </c>
      <c r="C9" s="143">
        <v>10829</v>
      </c>
      <c r="D9" s="24">
        <v>3099</v>
      </c>
      <c r="E9" s="24">
        <v>2092</v>
      </c>
      <c r="F9" s="24">
        <v>2123</v>
      </c>
      <c r="G9" s="38">
        <v>22.4</v>
      </c>
    </row>
    <row r="10" spans="1:7" ht="12.75">
      <c r="A10" s="24">
        <v>5</v>
      </c>
      <c r="B10" s="47" t="s">
        <v>18</v>
      </c>
      <c r="C10" s="143">
        <v>1590</v>
      </c>
      <c r="D10" s="24">
        <v>540</v>
      </c>
      <c r="E10" s="37">
        <v>350</v>
      </c>
      <c r="F10" s="37">
        <v>64</v>
      </c>
      <c r="G10" s="38">
        <v>20.1</v>
      </c>
    </row>
    <row r="11" spans="1:7" ht="12.75">
      <c r="A11" s="24">
        <v>6</v>
      </c>
      <c r="B11" s="47" t="s">
        <v>19</v>
      </c>
      <c r="C11" s="143">
        <v>5785</v>
      </c>
      <c r="D11" s="24">
        <v>1770</v>
      </c>
      <c r="E11" s="24">
        <v>1654</v>
      </c>
      <c r="F11" s="24">
        <v>861</v>
      </c>
      <c r="G11" s="38">
        <v>23.3</v>
      </c>
    </row>
    <row r="12" spans="1:7" ht="12.75">
      <c r="A12" s="24">
        <v>7</v>
      </c>
      <c r="B12" s="47" t="s">
        <v>20</v>
      </c>
      <c r="C12" s="143">
        <v>13543</v>
      </c>
      <c r="D12" s="24">
        <v>4761</v>
      </c>
      <c r="E12" s="24">
        <v>2839</v>
      </c>
      <c r="F12" s="24">
        <v>1504</v>
      </c>
      <c r="G12" s="38">
        <v>23</v>
      </c>
    </row>
    <row r="13" spans="1:7" ht="12.75">
      <c r="A13" s="24">
        <v>8</v>
      </c>
      <c r="B13" s="47" t="s">
        <v>21</v>
      </c>
      <c r="C13" s="143">
        <v>4239</v>
      </c>
      <c r="D13" s="24">
        <v>1321</v>
      </c>
      <c r="E13" s="24">
        <v>647</v>
      </c>
      <c r="F13" s="24">
        <v>605</v>
      </c>
      <c r="G13" s="38">
        <v>36.8</v>
      </c>
    </row>
    <row r="14" spans="1:7" ht="12.75">
      <c r="A14" s="24">
        <v>9</v>
      </c>
      <c r="B14" s="47" t="s">
        <v>22</v>
      </c>
      <c r="C14" s="143">
        <v>8176</v>
      </c>
      <c r="D14" s="24">
        <v>2406</v>
      </c>
      <c r="E14" s="24">
        <v>1204</v>
      </c>
      <c r="F14" s="24">
        <v>242</v>
      </c>
      <c r="G14" s="38">
        <v>24.1</v>
      </c>
    </row>
    <row r="15" spans="1:7" ht="12.75">
      <c r="A15" s="24">
        <v>10</v>
      </c>
      <c r="B15" s="47" t="s">
        <v>23</v>
      </c>
      <c r="C15" s="143">
        <v>14051</v>
      </c>
      <c r="D15" s="24">
        <v>3998</v>
      </c>
      <c r="E15" s="24">
        <v>2841</v>
      </c>
      <c r="F15" s="24">
        <v>80</v>
      </c>
      <c r="G15" s="38">
        <v>26.3</v>
      </c>
    </row>
    <row r="16" spans="1:7" ht="12.75">
      <c r="A16" s="24">
        <v>11</v>
      </c>
      <c r="B16" s="47" t="s">
        <v>24</v>
      </c>
      <c r="C16" s="143">
        <v>7525</v>
      </c>
      <c r="D16" s="24">
        <v>2416</v>
      </c>
      <c r="E16" s="24">
        <v>2516</v>
      </c>
      <c r="F16" s="24">
        <v>750</v>
      </c>
      <c r="G16" s="38">
        <v>27.8</v>
      </c>
    </row>
    <row r="17" spans="1:7" ht="12.75">
      <c r="A17" s="24">
        <v>12</v>
      </c>
      <c r="B17" s="47" t="s">
        <v>25</v>
      </c>
      <c r="C17" s="143">
        <v>4118</v>
      </c>
      <c r="D17" s="24">
        <v>881</v>
      </c>
      <c r="E17" s="24">
        <v>448</v>
      </c>
      <c r="F17" s="24">
        <v>186</v>
      </c>
      <c r="G17" s="38">
        <v>16.9</v>
      </c>
    </row>
    <row r="18" spans="1:7" ht="12.75">
      <c r="A18" s="24">
        <v>13</v>
      </c>
      <c r="B18" s="47" t="s">
        <v>26</v>
      </c>
      <c r="C18" s="143">
        <v>10643</v>
      </c>
      <c r="D18" s="37">
        <v>2867</v>
      </c>
      <c r="E18" s="37">
        <v>2408</v>
      </c>
      <c r="F18" s="37">
        <v>501</v>
      </c>
      <c r="G18" s="38">
        <v>20.6</v>
      </c>
    </row>
    <row r="19" spans="1:7" ht="12.75">
      <c r="A19" s="24">
        <v>14</v>
      </c>
      <c r="B19" s="47" t="s">
        <v>27</v>
      </c>
      <c r="C19" s="143">
        <v>17522</v>
      </c>
      <c r="D19" s="24">
        <v>6369</v>
      </c>
      <c r="E19" s="24">
        <v>2561</v>
      </c>
      <c r="F19" s="24">
        <v>5003</v>
      </c>
      <c r="G19" s="38">
        <v>18.9</v>
      </c>
    </row>
    <row r="20" spans="1:7" ht="12.75">
      <c r="A20" s="24">
        <v>15</v>
      </c>
      <c r="B20" s="47" t="s">
        <v>28</v>
      </c>
      <c r="C20" s="143">
        <v>6139</v>
      </c>
      <c r="D20" s="24">
        <v>1832</v>
      </c>
      <c r="E20" s="24">
        <v>972</v>
      </c>
      <c r="F20" s="24">
        <v>1080</v>
      </c>
      <c r="G20" s="38">
        <v>22.6</v>
      </c>
    </row>
    <row r="21" spans="1:7" ht="12.75">
      <c r="A21" s="24">
        <v>16</v>
      </c>
      <c r="B21" s="47" t="s">
        <v>29</v>
      </c>
      <c r="C21" s="143">
        <v>3401</v>
      </c>
      <c r="D21" s="24">
        <v>1181</v>
      </c>
      <c r="E21" s="24">
        <v>602</v>
      </c>
      <c r="F21" s="24">
        <v>312</v>
      </c>
      <c r="G21" s="38">
        <v>17</v>
      </c>
    </row>
    <row r="22" spans="1:7" ht="12.75">
      <c r="A22" s="24">
        <v>17</v>
      </c>
      <c r="B22" s="47" t="s">
        <v>30</v>
      </c>
      <c r="C22" s="144">
        <v>15637</v>
      </c>
      <c r="D22" s="114">
        <v>4728</v>
      </c>
      <c r="E22" s="37">
        <v>3549</v>
      </c>
      <c r="F22" s="37">
        <v>1032</v>
      </c>
      <c r="G22" s="38">
        <v>23.3</v>
      </c>
    </row>
    <row r="23" spans="1:7" ht="12.75">
      <c r="A23" s="24">
        <v>18</v>
      </c>
      <c r="B23" s="47" t="s">
        <v>31</v>
      </c>
      <c r="C23" s="143">
        <v>3990</v>
      </c>
      <c r="D23" s="24">
        <v>1362</v>
      </c>
      <c r="E23" s="37">
        <v>1051</v>
      </c>
      <c r="F23" s="37"/>
      <c r="G23" s="38">
        <v>25.1</v>
      </c>
    </row>
    <row r="24" spans="1:7" ht="12.75">
      <c r="A24" s="24">
        <v>19</v>
      </c>
      <c r="B24" s="47" t="s">
        <v>32</v>
      </c>
      <c r="C24" s="143">
        <v>19921</v>
      </c>
      <c r="D24" s="24">
        <v>5847</v>
      </c>
      <c r="E24" s="24">
        <v>2760</v>
      </c>
      <c r="F24" s="24">
        <v>2315</v>
      </c>
      <c r="G24" s="38">
        <v>18.6</v>
      </c>
    </row>
    <row r="25" spans="1:7" ht="12.75">
      <c r="A25" s="24">
        <v>20</v>
      </c>
      <c r="B25" s="47" t="s">
        <v>33</v>
      </c>
      <c r="C25" s="143">
        <v>6654</v>
      </c>
      <c r="D25" s="37">
        <v>1798</v>
      </c>
      <c r="E25" s="24">
        <v>1047</v>
      </c>
      <c r="F25" s="24">
        <v>1136</v>
      </c>
      <c r="G25" s="38">
        <v>15.2</v>
      </c>
    </row>
    <row r="26" spans="1:7" ht="12.75">
      <c r="A26" s="24">
        <v>21</v>
      </c>
      <c r="B26" s="47" t="s">
        <v>34</v>
      </c>
      <c r="C26" s="143">
        <v>15382</v>
      </c>
      <c r="D26" s="37">
        <v>4113</v>
      </c>
      <c r="E26" s="83">
        <v>3226</v>
      </c>
      <c r="F26" s="83">
        <v>1115</v>
      </c>
      <c r="G26" s="38">
        <v>19.8</v>
      </c>
    </row>
    <row r="27" spans="1:7" ht="12.75">
      <c r="A27" s="24">
        <v>22</v>
      </c>
      <c r="B27" s="47" t="s">
        <v>35</v>
      </c>
      <c r="C27" s="143">
        <v>2383</v>
      </c>
      <c r="D27" s="24">
        <v>618</v>
      </c>
      <c r="E27" s="24">
        <v>517</v>
      </c>
      <c r="F27" s="24">
        <v>126</v>
      </c>
      <c r="G27" s="38">
        <v>12.7</v>
      </c>
    </row>
    <row r="28" spans="1:7" ht="12.75">
      <c r="A28" s="24">
        <v>23</v>
      </c>
      <c r="B28" s="47" t="s">
        <v>36</v>
      </c>
      <c r="C28" s="143">
        <v>4125</v>
      </c>
      <c r="D28" s="24">
        <v>1086</v>
      </c>
      <c r="E28" s="24">
        <v>509</v>
      </c>
      <c r="F28" s="24">
        <v>514</v>
      </c>
      <c r="G28" s="38">
        <v>14.2</v>
      </c>
    </row>
    <row r="29" spans="1:7" ht="12.75">
      <c r="A29" s="24">
        <v>24</v>
      </c>
      <c r="B29" s="47" t="s">
        <v>37</v>
      </c>
      <c r="C29" s="143">
        <v>11901</v>
      </c>
      <c r="D29" s="24">
        <v>3582</v>
      </c>
      <c r="E29" s="24">
        <v>2045</v>
      </c>
      <c r="F29" s="24">
        <v>726</v>
      </c>
      <c r="G29" s="38">
        <v>21.2</v>
      </c>
    </row>
    <row r="30" spans="1:7" ht="12.75">
      <c r="A30" s="24">
        <v>25</v>
      </c>
      <c r="B30" s="47" t="s">
        <v>38</v>
      </c>
      <c r="C30" s="143">
        <v>10242</v>
      </c>
      <c r="D30" s="24">
        <v>3959</v>
      </c>
      <c r="E30" s="37">
        <v>1597</v>
      </c>
      <c r="F30" s="37">
        <v>1308</v>
      </c>
      <c r="G30" s="38">
        <v>22.2</v>
      </c>
    </row>
    <row r="31" spans="1:7" ht="12.75">
      <c r="A31" s="24">
        <v>26</v>
      </c>
      <c r="B31" s="47" t="s">
        <v>39</v>
      </c>
      <c r="C31" s="143">
        <v>7513</v>
      </c>
      <c r="D31" s="24">
        <v>2314</v>
      </c>
      <c r="E31" s="24">
        <v>1891</v>
      </c>
      <c r="F31" s="24">
        <v>392</v>
      </c>
      <c r="G31" s="38">
        <v>28.9</v>
      </c>
    </row>
    <row r="32" spans="1:7" ht="12.75">
      <c r="A32" s="24">
        <v>27</v>
      </c>
      <c r="B32" s="47" t="s">
        <v>40</v>
      </c>
      <c r="C32" s="145">
        <v>17795</v>
      </c>
      <c r="D32" s="90">
        <v>9126</v>
      </c>
      <c r="E32" s="90">
        <v>2828</v>
      </c>
      <c r="F32" s="90">
        <v>3740</v>
      </c>
      <c r="G32" s="38">
        <v>26.6</v>
      </c>
    </row>
    <row r="33" spans="1:7" ht="12.75">
      <c r="A33" s="24">
        <v>28</v>
      </c>
      <c r="B33" s="47" t="s">
        <v>41</v>
      </c>
      <c r="C33" s="143">
        <v>6291</v>
      </c>
      <c r="D33" s="24">
        <v>1567</v>
      </c>
      <c r="E33" s="24">
        <v>1109</v>
      </c>
      <c r="F33" s="24">
        <v>919</v>
      </c>
      <c r="G33" s="38">
        <v>30.4</v>
      </c>
    </row>
    <row r="34" spans="1:7" ht="12.75">
      <c r="A34" s="24">
        <v>29</v>
      </c>
      <c r="B34" s="47" t="s">
        <v>42</v>
      </c>
      <c r="C34" s="143">
        <v>3824</v>
      </c>
      <c r="D34" s="24">
        <v>1440</v>
      </c>
      <c r="E34" s="24">
        <v>1163</v>
      </c>
      <c r="F34" s="24">
        <v>288</v>
      </c>
      <c r="G34" s="38">
        <v>40.2</v>
      </c>
    </row>
    <row r="35" spans="1:7" ht="12.75">
      <c r="A35" s="24">
        <v>30</v>
      </c>
      <c r="B35" s="47" t="s">
        <v>43</v>
      </c>
      <c r="C35" s="143">
        <v>18442</v>
      </c>
      <c r="D35" s="24">
        <v>5696</v>
      </c>
      <c r="E35" s="24">
        <v>3579</v>
      </c>
      <c r="F35" s="24">
        <v>3002</v>
      </c>
      <c r="G35" s="38">
        <v>24.5</v>
      </c>
    </row>
    <row r="36" spans="1:7" ht="12.75">
      <c r="A36" s="24">
        <v>31</v>
      </c>
      <c r="B36" s="47" t="s">
        <v>44</v>
      </c>
      <c r="C36" s="143">
        <v>15563</v>
      </c>
      <c r="D36" s="24">
        <v>4219</v>
      </c>
      <c r="E36" s="24">
        <v>1988</v>
      </c>
      <c r="F36" s="24">
        <v>635</v>
      </c>
      <c r="G36" s="38">
        <v>22.4</v>
      </c>
    </row>
    <row r="37" spans="1:7" ht="12.75">
      <c r="A37" s="24">
        <v>32</v>
      </c>
      <c r="B37" s="47" t="s">
        <v>45</v>
      </c>
      <c r="C37" s="143">
        <v>23028</v>
      </c>
      <c r="D37" s="24">
        <v>9333</v>
      </c>
      <c r="E37" s="24">
        <v>4811</v>
      </c>
      <c r="F37" s="24">
        <v>998</v>
      </c>
      <c r="G37" s="38">
        <v>23.5</v>
      </c>
    </row>
    <row r="38" spans="1:7" ht="12.75">
      <c r="A38" s="24">
        <v>33</v>
      </c>
      <c r="B38" s="47" t="s">
        <v>46</v>
      </c>
      <c r="C38" s="143">
        <v>12686</v>
      </c>
      <c r="D38" s="24">
        <v>4309</v>
      </c>
      <c r="E38" s="24">
        <v>3115</v>
      </c>
      <c r="F38" s="24">
        <v>563</v>
      </c>
      <c r="G38" s="38">
        <v>20.3</v>
      </c>
    </row>
    <row r="39" spans="1:7" ht="12.75">
      <c r="A39" s="24">
        <v>34</v>
      </c>
      <c r="B39" s="47" t="s">
        <v>47</v>
      </c>
      <c r="C39" s="143">
        <v>69765</v>
      </c>
      <c r="D39" s="24">
        <v>24627</v>
      </c>
      <c r="E39" s="24">
        <v>11314</v>
      </c>
      <c r="F39" s="24">
        <v>11098</v>
      </c>
      <c r="G39" s="38">
        <v>19.2</v>
      </c>
    </row>
    <row r="40" spans="1:7" ht="12.75">
      <c r="A40" s="24">
        <v>35</v>
      </c>
      <c r="B40" s="47" t="s">
        <v>65</v>
      </c>
      <c r="C40" s="143">
        <v>1471</v>
      </c>
      <c r="D40" s="24">
        <v>419</v>
      </c>
      <c r="E40" s="24">
        <v>126</v>
      </c>
      <c r="F40" s="24">
        <v>343</v>
      </c>
      <c r="G40" s="38">
        <v>26.4</v>
      </c>
    </row>
    <row r="41" spans="1:7" ht="12.75">
      <c r="A41" s="24">
        <v>36</v>
      </c>
      <c r="B41" s="21" t="s">
        <v>188</v>
      </c>
      <c r="C41" s="143">
        <v>14133</v>
      </c>
      <c r="D41" s="24">
        <v>5260</v>
      </c>
      <c r="E41" s="24">
        <v>3252</v>
      </c>
      <c r="F41" s="24">
        <v>791</v>
      </c>
      <c r="G41" s="38">
        <v>19</v>
      </c>
    </row>
    <row r="42" spans="1:7" ht="12.75">
      <c r="A42" s="24">
        <v>37</v>
      </c>
      <c r="B42" s="21" t="s">
        <v>191</v>
      </c>
      <c r="C42" s="143">
        <v>2909</v>
      </c>
      <c r="D42" s="24">
        <v>2017</v>
      </c>
      <c r="E42" s="24">
        <v>204</v>
      </c>
      <c r="F42" s="24"/>
      <c r="G42" s="38">
        <v>14.7</v>
      </c>
    </row>
    <row r="43" spans="1:7" ht="12.75">
      <c r="A43" s="24">
        <v>38</v>
      </c>
      <c r="B43" s="21" t="s">
        <v>196</v>
      </c>
      <c r="C43" s="143">
        <v>892</v>
      </c>
      <c r="D43" s="24">
        <v>389</v>
      </c>
      <c r="E43" s="24"/>
      <c r="F43" s="24"/>
      <c r="G43" s="38">
        <v>15.2</v>
      </c>
    </row>
    <row r="44" spans="1:7" ht="12.75">
      <c r="A44" s="24">
        <v>39</v>
      </c>
      <c r="B44" s="21" t="s">
        <v>49</v>
      </c>
      <c r="C44" s="143">
        <v>2761</v>
      </c>
      <c r="D44" s="24">
        <v>1153</v>
      </c>
      <c r="E44" s="24">
        <v>374</v>
      </c>
      <c r="F44" s="24">
        <v>60</v>
      </c>
      <c r="G44" s="38">
        <v>20.1</v>
      </c>
    </row>
    <row r="45" spans="1:7" ht="12.75">
      <c r="A45" s="24"/>
      <c r="B45" s="27" t="s">
        <v>66</v>
      </c>
      <c r="C45" s="146">
        <f>SUM(C6:C44)</f>
        <v>420469</v>
      </c>
      <c r="D45" s="28">
        <f>SUM(D6:D44)</f>
        <v>140268</v>
      </c>
      <c r="E45" s="28">
        <f>SUM(E6:E44)</f>
        <v>78390</v>
      </c>
      <c r="F45" s="28">
        <f>SUM(F6:F44)</f>
        <v>46927</v>
      </c>
      <c r="G45" s="41">
        <v>21.8</v>
      </c>
    </row>
    <row r="46" spans="1:7" ht="12.75">
      <c r="A46" s="24"/>
      <c r="B46" s="30" t="s">
        <v>51</v>
      </c>
      <c r="C46" s="143">
        <v>30339</v>
      </c>
      <c r="D46" s="24"/>
      <c r="E46" s="24">
        <v>14840</v>
      </c>
      <c r="F46" s="24">
        <v>3646</v>
      </c>
      <c r="G46" s="38">
        <v>24.6</v>
      </c>
    </row>
    <row r="47" spans="1:7" ht="12.75">
      <c r="A47" s="24"/>
      <c r="B47" s="30" t="s">
        <v>52</v>
      </c>
      <c r="C47" s="143">
        <v>16890</v>
      </c>
      <c r="D47" s="24">
        <v>8563</v>
      </c>
      <c r="E47" s="24">
        <v>5375</v>
      </c>
      <c r="F47" s="24">
        <v>2265</v>
      </c>
      <c r="G47" s="38">
        <v>15.8</v>
      </c>
    </row>
    <row r="48" spans="1:7" ht="12.75">
      <c r="A48" s="24"/>
      <c r="B48" s="30" t="s">
        <v>53</v>
      </c>
      <c r="C48" s="143">
        <v>1985</v>
      </c>
      <c r="D48" s="24">
        <v>43</v>
      </c>
      <c r="E48" s="24">
        <v>75</v>
      </c>
      <c r="F48" s="24">
        <v>1063</v>
      </c>
      <c r="G48" s="38">
        <v>41.6</v>
      </c>
    </row>
    <row r="49" spans="1:7" ht="12.75">
      <c r="A49" s="24"/>
      <c r="B49" s="29" t="s">
        <v>54</v>
      </c>
      <c r="C49" s="146">
        <f>SUM(C45:C48)</f>
        <v>469683</v>
      </c>
      <c r="D49" s="28">
        <f>SUM(D45:D48)</f>
        <v>148874</v>
      </c>
      <c r="E49" s="28">
        <f>SUM(E45:E48)</f>
        <v>98680</v>
      </c>
      <c r="F49" s="28">
        <f>SUM(F45:F48)</f>
        <v>53901</v>
      </c>
      <c r="G49" s="41">
        <v>21.7</v>
      </c>
    </row>
  </sheetData>
  <sheetProtection/>
  <mergeCells count="2">
    <mergeCell ref="A2:G2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44"/>
  <sheetViews>
    <sheetView zoomScalePageLayoutView="0" workbookViewId="0" topLeftCell="A10">
      <selection activeCell="A1" sqref="A1:F44"/>
    </sheetView>
  </sheetViews>
  <sheetFormatPr defaultColWidth="9.00390625" defaultRowHeight="12.75"/>
  <cols>
    <col min="2" max="2" width="18.25390625" style="0" customWidth="1"/>
    <col min="3" max="3" width="10.125" style="0" customWidth="1"/>
    <col min="4" max="4" width="10.625" style="0" customWidth="1"/>
    <col min="5" max="5" width="12.375" style="0" customWidth="1"/>
    <col min="6" max="6" width="11.625" style="0" customWidth="1"/>
  </cols>
  <sheetData>
    <row r="1" ht="12.75">
      <c r="E1" s="32" t="s">
        <v>67</v>
      </c>
    </row>
    <row r="2" spans="1:5" ht="14.25">
      <c r="A2" s="48"/>
      <c r="B2" s="48" t="s">
        <v>186</v>
      </c>
      <c r="C2" s="48"/>
      <c r="D2" s="48"/>
      <c r="E2" s="48"/>
    </row>
    <row r="3" spans="1:6" ht="12.75">
      <c r="A3" s="49"/>
      <c r="B3" s="49"/>
      <c r="C3" s="45" t="s">
        <v>8</v>
      </c>
      <c r="D3" s="195" t="s">
        <v>61</v>
      </c>
      <c r="E3" s="198"/>
      <c r="F3" s="199"/>
    </row>
    <row r="4" spans="1:6" ht="12.75">
      <c r="A4" s="13" t="s">
        <v>2</v>
      </c>
      <c r="B4" s="6" t="s">
        <v>3</v>
      </c>
      <c r="C4" s="52" t="s">
        <v>68</v>
      </c>
      <c r="D4" s="200"/>
      <c r="E4" s="201"/>
      <c r="F4" s="202"/>
    </row>
    <row r="5" spans="1:6" ht="12.75">
      <c r="A5" s="53"/>
      <c r="B5" s="53"/>
      <c r="C5" s="52" t="s">
        <v>69</v>
      </c>
      <c r="D5" s="10"/>
      <c r="E5" s="10"/>
      <c r="F5" s="70"/>
    </row>
    <row r="6" spans="1:6" ht="12.75">
      <c r="A6" s="23"/>
      <c r="B6" s="23"/>
      <c r="C6" s="54" t="s">
        <v>70</v>
      </c>
      <c r="D6" s="19" t="s">
        <v>63</v>
      </c>
      <c r="E6" s="19" t="s">
        <v>64</v>
      </c>
      <c r="F6" s="23" t="s">
        <v>207</v>
      </c>
    </row>
    <row r="7" spans="1:6" ht="12.75">
      <c r="A7" s="36">
        <v>1</v>
      </c>
      <c r="B7" s="30" t="s">
        <v>14</v>
      </c>
      <c r="C7" s="143">
        <v>1363</v>
      </c>
      <c r="D7" s="24">
        <v>354</v>
      </c>
      <c r="E7" s="24">
        <v>213</v>
      </c>
      <c r="F7" s="24">
        <v>113</v>
      </c>
    </row>
    <row r="8" spans="1:6" ht="12.75">
      <c r="A8" s="36">
        <v>2</v>
      </c>
      <c r="B8" s="47" t="s">
        <v>15</v>
      </c>
      <c r="C8" s="143">
        <v>1554</v>
      </c>
      <c r="D8" s="24">
        <v>397</v>
      </c>
      <c r="E8" s="24">
        <v>220</v>
      </c>
      <c r="F8" s="24">
        <v>253</v>
      </c>
    </row>
    <row r="9" spans="1:6" ht="12.75">
      <c r="A9" s="36">
        <v>3</v>
      </c>
      <c r="B9" s="47" t="s">
        <v>16</v>
      </c>
      <c r="C9" s="143">
        <v>299</v>
      </c>
      <c r="D9" s="24">
        <v>115</v>
      </c>
      <c r="E9" s="24">
        <v>22</v>
      </c>
      <c r="F9" s="24">
        <v>32</v>
      </c>
    </row>
    <row r="10" spans="1:6" ht="12.75">
      <c r="A10" s="36">
        <v>4</v>
      </c>
      <c r="B10" s="47" t="s">
        <v>17</v>
      </c>
      <c r="C10" s="143">
        <v>10829</v>
      </c>
      <c r="D10" s="24">
        <v>3099</v>
      </c>
      <c r="E10" s="24">
        <v>2092</v>
      </c>
      <c r="F10" s="24">
        <v>2123</v>
      </c>
    </row>
    <row r="11" spans="1:6" ht="12.75">
      <c r="A11" s="36">
        <v>5</v>
      </c>
      <c r="B11" s="47" t="s">
        <v>18</v>
      </c>
      <c r="C11" s="143">
        <v>1590</v>
      </c>
      <c r="D11" s="24">
        <v>540</v>
      </c>
      <c r="E11" s="37">
        <v>350</v>
      </c>
      <c r="F11" s="24">
        <v>64</v>
      </c>
    </row>
    <row r="12" spans="1:6" ht="12.75">
      <c r="A12" s="36">
        <v>6</v>
      </c>
      <c r="B12" s="47" t="s">
        <v>19</v>
      </c>
      <c r="C12" s="143">
        <v>2275</v>
      </c>
      <c r="D12" s="24">
        <v>630</v>
      </c>
      <c r="E12" s="24">
        <v>522</v>
      </c>
      <c r="F12" s="24">
        <v>257</v>
      </c>
    </row>
    <row r="13" spans="1:6" ht="12.75">
      <c r="A13" s="36">
        <v>7</v>
      </c>
      <c r="B13" s="47" t="s">
        <v>20</v>
      </c>
      <c r="C13" s="143">
        <v>13543</v>
      </c>
      <c r="D13" s="24">
        <v>4761</v>
      </c>
      <c r="E13" s="24">
        <v>2839</v>
      </c>
      <c r="F13" s="24">
        <v>1504</v>
      </c>
    </row>
    <row r="14" spans="1:6" ht="12.75">
      <c r="A14" s="36">
        <v>8</v>
      </c>
      <c r="B14" s="47" t="s">
        <v>21</v>
      </c>
      <c r="C14" s="143">
        <v>1207</v>
      </c>
      <c r="D14" s="24">
        <v>411</v>
      </c>
      <c r="E14" s="24">
        <v>172</v>
      </c>
      <c r="F14" s="24">
        <v>272</v>
      </c>
    </row>
    <row r="15" spans="1:6" ht="12.75">
      <c r="A15" s="36">
        <v>9</v>
      </c>
      <c r="B15" s="47" t="s">
        <v>22</v>
      </c>
      <c r="C15" s="143">
        <v>3575</v>
      </c>
      <c r="D15" s="24">
        <v>1144</v>
      </c>
      <c r="E15" s="24">
        <v>590</v>
      </c>
      <c r="F15" s="24">
        <v>88</v>
      </c>
    </row>
    <row r="16" spans="1:6" ht="12.75">
      <c r="A16" s="36">
        <v>10</v>
      </c>
      <c r="B16" s="47" t="s">
        <v>23</v>
      </c>
      <c r="C16" s="143">
        <v>6454</v>
      </c>
      <c r="D16" s="24">
        <v>1788</v>
      </c>
      <c r="E16" s="24">
        <v>1136</v>
      </c>
      <c r="F16" s="24">
        <v>34</v>
      </c>
    </row>
    <row r="17" spans="1:6" ht="12.75">
      <c r="A17" s="36">
        <v>11</v>
      </c>
      <c r="B17" s="47" t="s">
        <v>24</v>
      </c>
      <c r="C17" s="143">
        <v>7525</v>
      </c>
      <c r="D17" s="24">
        <v>2416</v>
      </c>
      <c r="E17" s="24">
        <v>2516</v>
      </c>
      <c r="F17" s="24">
        <v>750</v>
      </c>
    </row>
    <row r="18" spans="1:6" ht="12.75">
      <c r="A18" s="36">
        <v>12</v>
      </c>
      <c r="B18" s="47" t="s">
        <v>25</v>
      </c>
      <c r="C18" s="143">
        <v>4118</v>
      </c>
      <c r="D18" s="24">
        <v>881</v>
      </c>
      <c r="E18" s="24">
        <v>448</v>
      </c>
      <c r="F18" s="24">
        <v>186</v>
      </c>
    </row>
    <row r="19" spans="1:6" ht="12.75">
      <c r="A19" s="36">
        <v>13</v>
      </c>
      <c r="B19" s="47" t="s">
        <v>26</v>
      </c>
      <c r="C19" s="143">
        <v>5964</v>
      </c>
      <c r="D19" s="24">
        <v>1377</v>
      </c>
      <c r="E19" s="24">
        <v>1051</v>
      </c>
      <c r="F19" s="24">
        <v>375</v>
      </c>
    </row>
    <row r="20" spans="1:6" ht="12.75">
      <c r="A20" s="36">
        <v>14</v>
      </c>
      <c r="B20" s="47" t="s">
        <v>27</v>
      </c>
      <c r="C20" s="143">
        <v>2647</v>
      </c>
      <c r="D20" s="24">
        <v>1068</v>
      </c>
      <c r="E20" s="24">
        <v>244</v>
      </c>
      <c r="F20" s="24">
        <v>159</v>
      </c>
    </row>
    <row r="21" spans="1:6" ht="12.75">
      <c r="A21" s="36">
        <v>15</v>
      </c>
      <c r="B21" s="47" t="s">
        <v>28</v>
      </c>
      <c r="C21" s="143">
        <v>6139</v>
      </c>
      <c r="D21" s="24">
        <v>1832</v>
      </c>
      <c r="E21" s="24">
        <v>972</v>
      </c>
      <c r="F21" s="24">
        <v>1080</v>
      </c>
    </row>
    <row r="22" spans="1:6" ht="12.75">
      <c r="A22" s="36">
        <v>16</v>
      </c>
      <c r="B22" s="47" t="s">
        <v>29</v>
      </c>
      <c r="C22" s="143">
        <v>3401</v>
      </c>
      <c r="D22" s="24">
        <v>1181</v>
      </c>
      <c r="E22" s="24">
        <v>602</v>
      </c>
      <c r="F22" s="24">
        <v>312</v>
      </c>
    </row>
    <row r="23" spans="1:6" ht="12.75">
      <c r="A23" s="36">
        <v>17</v>
      </c>
      <c r="B23" s="47" t="s">
        <v>30</v>
      </c>
      <c r="C23" s="143">
        <v>15637</v>
      </c>
      <c r="D23" s="24">
        <v>4728</v>
      </c>
      <c r="E23" s="24">
        <v>3549</v>
      </c>
      <c r="F23" s="24">
        <v>1032</v>
      </c>
    </row>
    <row r="24" spans="1:6" ht="12.75">
      <c r="A24" s="36">
        <v>18</v>
      </c>
      <c r="B24" s="47" t="s">
        <v>31</v>
      </c>
      <c r="C24" s="143">
        <v>1439</v>
      </c>
      <c r="D24" s="24">
        <v>633</v>
      </c>
      <c r="E24" s="24">
        <v>380</v>
      </c>
      <c r="F24" s="24"/>
    </row>
    <row r="25" spans="1:6" ht="12.75">
      <c r="A25" s="36">
        <v>19</v>
      </c>
      <c r="B25" s="47" t="s">
        <v>32</v>
      </c>
      <c r="C25" s="143">
        <v>11217</v>
      </c>
      <c r="D25" s="24">
        <v>3041</v>
      </c>
      <c r="E25" s="24">
        <v>1729</v>
      </c>
      <c r="F25" s="24">
        <v>1463</v>
      </c>
    </row>
    <row r="26" spans="1:6" ht="12.75">
      <c r="A26" s="36">
        <v>20</v>
      </c>
      <c r="B26" s="47" t="s">
        <v>33</v>
      </c>
      <c r="C26" s="143">
        <v>2221</v>
      </c>
      <c r="D26" s="37">
        <v>556</v>
      </c>
      <c r="E26" s="24">
        <v>389</v>
      </c>
      <c r="F26" s="24">
        <v>244</v>
      </c>
    </row>
    <row r="27" spans="1:6" ht="12.75">
      <c r="A27" s="36">
        <v>21</v>
      </c>
      <c r="B27" s="47" t="s">
        <v>34</v>
      </c>
      <c r="C27" s="143">
        <v>8800</v>
      </c>
      <c r="D27" s="24">
        <v>2395</v>
      </c>
      <c r="E27" s="24">
        <v>1790</v>
      </c>
      <c r="F27" s="24">
        <v>693</v>
      </c>
    </row>
    <row r="28" spans="1:6" ht="12.75">
      <c r="A28" s="36">
        <v>22</v>
      </c>
      <c r="B28" s="47" t="s">
        <v>35</v>
      </c>
      <c r="C28" s="143">
        <v>2383</v>
      </c>
      <c r="D28" s="24">
        <v>618</v>
      </c>
      <c r="E28" s="24">
        <v>517</v>
      </c>
      <c r="F28" s="24">
        <v>126</v>
      </c>
    </row>
    <row r="29" spans="1:6" ht="12.75">
      <c r="A29" s="36">
        <v>23</v>
      </c>
      <c r="B29" s="47" t="s">
        <v>36</v>
      </c>
      <c r="C29" s="143">
        <v>2128</v>
      </c>
      <c r="D29" s="24">
        <v>519</v>
      </c>
      <c r="E29" s="24">
        <v>286</v>
      </c>
      <c r="F29" s="24">
        <v>303</v>
      </c>
    </row>
    <row r="30" spans="1:6" ht="12.75">
      <c r="A30" s="36">
        <v>24</v>
      </c>
      <c r="B30" s="47" t="s">
        <v>37</v>
      </c>
      <c r="C30" s="143">
        <v>11901</v>
      </c>
      <c r="D30" s="24">
        <v>3582</v>
      </c>
      <c r="E30" s="24">
        <v>2045</v>
      </c>
      <c r="F30" s="24">
        <v>726</v>
      </c>
    </row>
    <row r="31" spans="1:6" ht="12.75">
      <c r="A31" s="36">
        <v>25</v>
      </c>
      <c r="B31" s="47" t="s">
        <v>38</v>
      </c>
      <c r="C31" s="143">
        <v>10242</v>
      </c>
      <c r="D31" s="37">
        <v>3959</v>
      </c>
      <c r="E31" s="37">
        <v>1597</v>
      </c>
      <c r="F31" s="24">
        <v>1308</v>
      </c>
    </row>
    <row r="32" spans="1:6" ht="12.75">
      <c r="A32" s="36">
        <v>26</v>
      </c>
      <c r="B32" s="47" t="s">
        <v>39</v>
      </c>
      <c r="C32" s="143">
        <v>3555</v>
      </c>
      <c r="D32" s="24">
        <v>1130</v>
      </c>
      <c r="E32" s="24">
        <v>813</v>
      </c>
      <c r="F32" s="24">
        <v>155</v>
      </c>
    </row>
    <row r="33" spans="1:6" ht="12.75">
      <c r="A33" s="36">
        <v>27</v>
      </c>
      <c r="B33" s="47" t="s">
        <v>40</v>
      </c>
      <c r="C33" s="145">
        <v>17795</v>
      </c>
      <c r="D33" s="90">
        <v>9126</v>
      </c>
      <c r="E33" s="90">
        <v>2828</v>
      </c>
      <c r="F33" s="24">
        <v>3740</v>
      </c>
    </row>
    <row r="34" spans="1:6" ht="12.75">
      <c r="A34" s="36">
        <v>28</v>
      </c>
      <c r="B34" s="47" t="s">
        <v>41</v>
      </c>
      <c r="C34" s="143">
        <v>1318</v>
      </c>
      <c r="D34" s="24">
        <v>319</v>
      </c>
      <c r="E34" s="24">
        <v>148</v>
      </c>
      <c r="F34" s="24">
        <v>67</v>
      </c>
    </row>
    <row r="35" spans="1:6" ht="12.75">
      <c r="A35" s="36">
        <v>29</v>
      </c>
      <c r="B35" s="47" t="s">
        <v>42</v>
      </c>
      <c r="C35" s="143">
        <v>1969</v>
      </c>
      <c r="D35" s="24">
        <v>547</v>
      </c>
      <c r="E35" s="24">
        <v>606</v>
      </c>
      <c r="F35" s="24">
        <v>141</v>
      </c>
    </row>
    <row r="36" spans="1:6" ht="12.75">
      <c r="A36" s="36">
        <v>30</v>
      </c>
      <c r="B36" s="47" t="s">
        <v>43</v>
      </c>
      <c r="C36" s="143">
        <v>11203</v>
      </c>
      <c r="D36" s="24">
        <v>3459</v>
      </c>
      <c r="E36" s="24">
        <v>1860</v>
      </c>
      <c r="F36" s="24">
        <v>2586</v>
      </c>
    </row>
    <row r="37" spans="1:6" ht="12.75">
      <c r="A37" s="36">
        <v>31</v>
      </c>
      <c r="B37" s="47" t="s">
        <v>44</v>
      </c>
      <c r="C37" s="143">
        <v>15563</v>
      </c>
      <c r="D37" s="24">
        <v>4219</v>
      </c>
      <c r="E37" s="24">
        <v>1988</v>
      </c>
      <c r="F37" s="24">
        <v>635</v>
      </c>
    </row>
    <row r="38" spans="1:6" ht="12.75">
      <c r="A38" s="36">
        <v>32</v>
      </c>
      <c r="B38" s="47" t="s">
        <v>45</v>
      </c>
      <c r="C38" s="143">
        <v>852</v>
      </c>
      <c r="D38" s="24">
        <v>330</v>
      </c>
      <c r="E38" s="24">
        <v>97</v>
      </c>
      <c r="F38" s="24">
        <v>98</v>
      </c>
    </row>
    <row r="39" spans="1:6" ht="12.75">
      <c r="A39" s="36">
        <v>33</v>
      </c>
      <c r="B39" s="47" t="s">
        <v>46</v>
      </c>
      <c r="C39" s="143">
        <v>860</v>
      </c>
      <c r="D39" s="24">
        <v>263</v>
      </c>
      <c r="E39" s="24">
        <v>131</v>
      </c>
      <c r="F39" s="24">
        <v>30</v>
      </c>
    </row>
    <row r="40" spans="1:6" ht="12.75">
      <c r="A40" s="36">
        <v>34</v>
      </c>
      <c r="B40" s="47" t="s">
        <v>47</v>
      </c>
      <c r="C40" s="143">
        <v>7274</v>
      </c>
      <c r="D40" s="24">
        <v>2839</v>
      </c>
      <c r="E40" s="24">
        <v>1358</v>
      </c>
      <c r="F40" s="24">
        <v>18</v>
      </c>
    </row>
    <row r="41" spans="1:6" ht="12.75">
      <c r="A41" s="36">
        <v>35</v>
      </c>
      <c r="B41" s="47" t="s">
        <v>65</v>
      </c>
      <c r="C41" s="143">
        <v>1471</v>
      </c>
      <c r="D41" s="24">
        <v>419</v>
      </c>
      <c r="E41" s="24">
        <v>126</v>
      </c>
      <c r="F41" s="24">
        <v>343</v>
      </c>
    </row>
    <row r="42" spans="1:6" ht="12.75">
      <c r="A42" s="36">
        <v>36</v>
      </c>
      <c r="B42" s="30" t="s">
        <v>191</v>
      </c>
      <c r="C42" s="143">
        <v>2909</v>
      </c>
      <c r="D42" s="24">
        <v>2017</v>
      </c>
      <c r="E42" s="24">
        <v>204</v>
      </c>
      <c r="F42" s="24"/>
    </row>
    <row r="43" spans="1:6" ht="12.75">
      <c r="A43" s="36">
        <v>37</v>
      </c>
      <c r="B43" s="30" t="s">
        <v>196</v>
      </c>
      <c r="C43" s="143">
        <v>892</v>
      </c>
      <c r="D43" s="24">
        <v>389</v>
      </c>
      <c r="E43" s="24"/>
      <c r="F43" s="24"/>
    </row>
    <row r="44" spans="1:6" ht="12.75">
      <c r="A44" s="24"/>
      <c r="B44" s="29" t="s">
        <v>50</v>
      </c>
      <c r="C44" s="146">
        <f>SUM(C7:C43)</f>
        <v>204112</v>
      </c>
      <c r="D44" s="28">
        <f>SUM(D7:D43)</f>
        <v>67082</v>
      </c>
      <c r="E44" s="28">
        <f>SUM(E7:E43)</f>
        <v>36430</v>
      </c>
      <c r="F44" s="28">
        <f>SUM(F7:F43)</f>
        <v>21310</v>
      </c>
    </row>
  </sheetData>
  <sheetProtection/>
  <mergeCells count="1">
    <mergeCell ref="D3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H49"/>
  <sheetViews>
    <sheetView zoomScalePageLayoutView="0" workbookViewId="0" topLeftCell="A1">
      <selection activeCell="A1" sqref="A1:H48"/>
    </sheetView>
  </sheetViews>
  <sheetFormatPr defaultColWidth="9.00390625" defaultRowHeight="12.75"/>
  <cols>
    <col min="1" max="1" width="6.625" style="0" customWidth="1"/>
    <col min="2" max="2" width="17.625" style="0" customWidth="1"/>
    <col min="6" max="6" width="7.875" style="0" customWidth="1"/>
    <col min="8" max="8" width="8.25390625" style="0" customWidth="1"/>
  </cols>
  <sheetData>
    <row r="1" ht="12.75">
      <c r="G1" s="32" t="s">
        <v>71</v>
      </c>
    </row>
    <row r="2" spans="1:8" ht="15">
      <c r="A2" s="203" t="s">
        <v>72</v>
      </c>
      <c r="B2" s="204"/>
      <c r="C2" s="204"/>
      <c r="D2" s="204"/>
      <c r="E2" s="204"/>
      <c r="F2" s="204"/>
      <c r="G2" s="204"/>
      <c r="H2" s="204"/>
    </row>
    <row r="3" spans="1:8" ht="12.75">
      <c r="A3" s="7" t="s">
        <v>2</v>
      </c>
      <c r="B3" s="5" t="s">
        <v>3</v>
      </c>
      <c r="C3" s="205" t="s">
        <v>73</v>
      </c>
      <c r="D3" s="206"/>
      <c r="E3" s="188"/>
      <c r="F3" s="205" t="s">
        <v>74</v>
      </c>
      <c r="G3" s="206"/>
      <c r="H3" s="188"/>
    </row>
    <row r="4" spans="1:8" ht="12.75">
      <c r="A4" s="55"/>
      <c r="B4" s="55"/>
      <c r="C4" s="33">
        <v>2014</v>
      </c>
      <c r="D4" s="35">
        <v>2015</v>
      </c>
      <c r="E4" s="35" t="s">
        <v>58</v>
      </c>
      <c r="F4" s="35">
        <v>2014</v>
      </c>
      <c r="G4" s="35">
        <v>2015</v>
      </c>
      <c r="H4" s="35" t="s">
        <v>58</v>
      </c>
    </row>
    <row r="5" spans="1:8" ht="12.75">
      <c r="A5" s="55">
        <v>1</v>
      </c>
      <c r="B5" s="55" t="s">
        <v>14</v>
      </c>
      <c r="C5" s="37">
        <v>27253</v>
      </c>
      <c r="D5" s="37">
        <v>28849</v>
      </c>
      <c r="E5" s="46">
        <f>D5-C5</f>
        <v>1596</v>
      </c>
      <c r="F5" s="56">
        <v>9.9</v>
      </c>
      <c r="G5" s="56">
        <v>10.2</v>
      </c>
      <c r="H5" s="57">
        <f aca="true" t="shared" si="0" ref="H5:H47">G5-F5</f>
        <v>0.29999999999999893</v>
      </c>
    </row>
    <row r="6" spans="1:8" ht="12.75">
      <c r="A6" s="21">
        <v>2</v>
      </c>
      <c r="B6" s="21" t="s">
        <v>15</v>
      </c>
      <c r="C6" s="37">
        <v>185127</v>
      </c>
      <c r="D6" s="37">
        <v>185737</v>
      </c>
      <c r="E6" s="46">
        <f aca="true" t="shared" si="1" ref="E6:E47">D6-C6</f>
        <v>610</v>
      </c>
      <c r="F6" s="56">
        <v>8.8</v>
      </c>
      <c r="G6" s="56">
        <v>8.7</v>
      </c>
      <c r="H6" s="57">
        <f t="shared" si="0"/>
        <v>-0.10000000000000142</v>
      </c>
    </row>
    <row r="7" spans="1:8" ht="12.75">
      <c r="A7" s="21">
        <v>3</v>
      </c>
      <c r="B7" s="21" t="s">
        <v>16</v>
      </c>
      <c r="C7" s="37">
        <v>9240</v>
      </c>
      <c r="D7" s="37">
        <v>10251</v>
      </c>
      <c r="E7" s="46">
        <f t="shared" si="1"/>
        <v>1011</v>
      </c>
      <c r="F7" s="56">
        <v>7.4</v>
      </c>
      <c r="G7" s="56">
        <v>7.8</v>
      </c>
      <c r="H7" s="57">
        <f t="shared" si="0"/>
        <v>0.39999999999999947</v>
      </c>
    </row>
    <row r="8" spans="1:8" ht="12.75">
      <c r="A8" s="21">
        <v>4</v>
      </c>
      <c r="B8" s="21" t="s">
        <v>17</v>
      </c>
      <c r="C8" s="37">
        <v>101904</v>
      </c>
      <c r="D8" s="37">
        <v>104674</v>
      </c>
      <c r="E8" s="46">
        <f t="shared" si="1"/>
        <v>2770</v>
      </c>
      <c r="F8" s="56">
        <v>9.4</v>
      </c>
      <c r="G8" s="56">
        <v>9.6</v>
      </c>
      <c r="H8" s="57">
        <f t="shared" si="0"/>
        <v>0.1999999999999993</v>
      </c>
    </row>
    <row r="9" spans="1:8" ht="12.75">
      <c r="A9" s="21">
        <v>5</v>
      </c>
      <c r="B9" s="21" t="s">
        <v>18</v>
      </c>
      <c r="C9" s="37">
        <v>9306</v>
      </c>
      <c r="D9" s="37">
        <v>9321</v>
      </c>
      <c r="E9" s="46">
        <f t="shared" si="1"/>
        <v>15</v>
      </c>
      <c r="F9" s="56">
        <v>5.8</v>
      </c>
      <c r="G9" s="56">
        <v>5.8</v>
      </c>
      <c r="H9" s="57">
        <f t="shared" si="0"/>
        <v>0</v>
      </c>
    </row>
    <row r="10" spans="1:8" ht="12.75">
      <c r="A10" s="21">
        <v>6</v>
      </c>
      <c r="B10" s="21" t="s">
        <v>19</v>
      </c>
      <c r="C10" s="37">
        <v>59128</v>
      </c>
      <c r="D10" s="37">
        <v>52780</v>
      </c>
      <c r="E10" s="46">
        <f t="shared" si="1"/>
        <v>-6348</v>
      </c>
      <c r="F10" s="56">
        <v>10.7</v>
      </c>
      <c r="G10" s="56">
        <v>9.1</v>
      </c>
      <c r="H10" s="57">
        <f t="shared" si="0"/>
        <v>-1.5999999999999996</v>
      </c>
    </row>
    <row r="11" spans="1:8" ht="12.75">
      <c r="A11" s="21">
        <v>7</v>
      </c>
      <c r="B11" s="21" t="s">
        <v>20</v>
      </c>
      <c r="C11" s="37">
        <v>122642</v>
      </c>
      <c r="D11" s="37">
        <v>123017</v>
      </c>
      <c r="E11" s="46">
        <f t="shared" si="1"/>
        <v>375</v>
      </c>
      <c r="F11" s="56">
        <v>9.2</v>
      </c>
      <c r="G11" s="56">
        <v>9.1</v>
      </c>
      <c r="H11" s="57">
        <f t="shared" si="0"/>
        <v>-0.09999999999999964</v>
      </c>
    </row>
    <row r="12" spans="1:8" ht="12.75">
      <c r="A12" s="21">
        <v>8</v>
      </c>
      <c r="B12" s="21" t="s">
        <v>21</v>
      </c>
      <c r="C12" s="37">
        <v>31183</v>
      </c>
      <c r="D12" s="37">
        <v>34298</v>
      </c>
      <c r="E12" s="46">
        <f t="shared" si="1"/>
        <v>3115</v>
      </c>
      <c r="F12" s="56">
        <v>7.6</v>
      </c>
      <c r="G12" s="56">
        <v>8.1</v>
      </c>
      <c r="H12" s="57">
        <f t="shared" si="0"/>
        <v>0.5</v>
      </c>
    </row>
    <row r="13" spans="1:8" ht="12.75">
      <c r="A13" s="21">
        <v>9</v>
      </c>
      <c r="B13" s="21" t="s">
        <v>22</v>
      </c>
      <c r="C13" s="37">
        <v>66893</v>
      </c>
      <c r="D13" s="37">
        <v>75833</v>
      </c>
      <c r="E13" s="46">
        <f t="shared" si="1"/>
        <v>8940</v>
      </c>
      <c r="F13" s="56">
        <v>8.9</v>
      </c>
      <c r="G13" s="56">
        <v>9.3</v>
      </c>
      <c r="H13" s="57">
        <f t="shared" si="0"/>
        <v>0.40000000000000036</v>
      </c>
    </row>
    <row r="14" spans="1:8" ht="12.75">
      <c r="A14" s="21">
        <v>10</v>
      </c>
      <c r="B14" s="21" t="s">
        <v>23</v>
      </c>
      <c r="C14" s="37">
        <v>136991</v>
      </c>
      <c r="D14" s="37">
        <v>142370</v>
      </c>
      <c r="E14" s="46">
        <f t="shared" si="1"/>
        <v>5379</v>
      </c>
      <c r="F14" s="56">
        <v>9.8</v>
      </c>
      <c r="G14" s="56">
        <v>10.1</v>
      </c>
      <c r="H14" s="57">
        <f t="shared" si="0"/>
        <v>0.29999999999999893</v>
      </c>
    </row>
    <row r="15" spans="1:8" ht="12.75">
      <c r="A15" s="21">
        <v>11</v>
      </c>
      <c r="B15" s="21" t="s">
        <v>24</v>
      </c>
      <c r="C15" s="37">
        <v>82148</v>
      </c>
      <c r="D15" s="37">
        <v>82462</v>
      </c>
      <c r="E15" s="46">
        <f t="shared" si="1"/>
        <v>314</v>
      </c>
      <c r="F15" s="56">
        <v>10.9</v>
      </c>
      <c r="G15" s="56">
        <v>11</v>
      </c>
      <c r="H15" s="57">
        <f t="shared" si="0"/>
        <v>0.09999999999999964</v>
      </c>
    </row>
    <row r="16" spans="1:8" ht="12.75">
      <c r="A16" s="21">
        <v>12</v>
      </c>
      <c r="B16" s="21" t="s">
        <v>25</v>
      </c>
      <c r="C16" s="37">
        <v>20216</v>
      </c>
      <c r="D16" s="37">
        <v>25405</v>
      </c>
      <c r="E16" s="46">
        <f t="shared" si="1"/>
        <v>5189</v>
      </c>
      <c r="F16" s="56">
        <v>5.3</v>
      </c>
      <c r="G16" s="56">
        <v>6.2</v>
      </c>
      <c r="H16" s="57">
        <f t="shared" si="0"/>
        <v>0.9000000000000004</v>
      </c>
    </row>
    <row r="17" spans="1:8" ht="12.75">
      <c r="A17" s="21">
        <v>13</v>
      </c>
      <c r="B17" s="21" t="s">
        <v>26</v>
      </c>
      <c r="C17" s="37">
        <v>118537</v>
      </c>
      <c r="D17" s="37">
        <v>120220</v>
      </c>
      <c r="E17" s="46">
        <f t="shared" si="1"/>
        <v>1683</v>
      </c>
      <c r="F17" s="56">
        <v>11.5</v>
      </c>
      <c r="G17" s="56">
        <v>11.3</v>
      </c>
      <c r="H17" s="57">
        <f t="shared" si="0"/>
        <v>-0.1999999999999993</v>
      </c>
    </row>
    <row r="18" spans="1:8" ht="12.75">
      <c r="A18" s="21">
        <v>14</v>
      </c>
      <c r="B18" s="21" t="s">
        <v>27</v>
      </c>
      <c r="C18" s="37">
        <v>131368</v>
      </c>
      <c r="D18" s="37">
        <v>132213</v>
      </c>
      <c r="E18" s="46">
        <f t="shared" si="1"/>
        <v>845</v>
      </c>
      <c r="F18" s="56">
        <v>7.4</v>
      </c>
      <c r="G18" s="56">
        <v>7.5</v>
      </c>
      <c r="H18" s="57">
        <f t="shared" si="0"/>
        <v>0.09999999999999964</v>
      </c>
    </row>
    <row r="19" spans="1:8" ht="12.75">
      <c r="A19" s="21">
        <v>15</v>
      </c>
      <c r="B19" s="21" t="s">
        <v>28</v>
      </c>
      <c r="C19" s="37">
        <v>60768</v>
      </c>
      <c r="D19" s="37">
        <v>60866</v>
      </c>
      <c r="E19" s="46">
        <f t="shared" si="1"/>
        <v>98</v>
      </c>
      <c r="F19" s="56">
        <v>9.9</v>
      </c>
      <c r="G19" s="56">
        <v>9.9</v>
      </c>
      <c r="H19" s="57">
        <f t="shared" si="0"/>
        <v>0</v>
      </c>
    </row>
    <row r="20" spans="1:8" ht="12.75">
      <c r="A20" s="21">
        <v>16</v>
      </c>
      <c r="B20" s="21" t="s">
        <v>29</v>
      </c>
      <c r="C20" s="37">
        <v>35790</v>
      </c>
      <c r="D20" s="37">
        <v>34391</v>
      </c>
      <c r="E20" s="46">
        <f t="shared" si="1"/>
        <v>-1399</v>
      </c>
      <c r="F20" s="56">
        <v>10.2</v>
      </c>
      <c r="G20" s="56">
        <v>10.1</v>
      </c>
      <c r="H20" s="57">
        <f t="shared" si="0"/>
        <v>-0.09999999999999964</v>
      </c>
    </row>
    <row r="21" spans="1:8" ht="12.75">
      <c r="A21" s="21">
        <v>17</v>
      </c>
      <c r="B21" s="21" t="s">
        <v>30</v>
      </c>
      <c r="C21" s="37">
        <v>146533</v>
      </c>
      <c r="D21" s="37">
        <v>147076</v>
      </c>
      <c r="E21" s="46">
        <f t="shared" si="1"/>
        <v>543</v>
      </c>
      <c r="F21" s="56">
        <v>9.4</v>
      </c>
      <c r="G21" s="56">
        <v>9.4</v>
      </c>
      <c r="H21" s="57">
        <f t="shared" si="0"/>
        <v>0</v>
      </c>
    </row>
    <row r="22" spans="1:8" ht="12.75">
      <c r="A22" s="21">
        <v>18</v>
      </c>
      <c r="B22" s="21" t="s">
        <v>31</v>
      </c>
      <c r="C22" s="37">
        <v>38026</v>
      </c>
      <c r="D22" s="37">
        <v>38050</v>
      </c>
      <c r="E22" s="46">
        <f t="shared" si="1"/>
        <v>24</v>
      </c>
      <c r="F22" s="56">
        <v>7.8</v>
      </c>
      <c r="G22" s="56">
        <v>7.8</v>
      </c>
      <c r="H22" s="57">
        <f t="shared" si="0"/>
        <v>0</v>
      </c>
    </row>
    <row r="23" spans="1:8" ht="12.75">
      <c r="A23" s="21">
        <v>19</v>
      </c>
      <c r="B23" s="21" t="s">
        <v>32</v>
      </c>
      <c r="C23" s="37">
        <v>152454</v>
      </c>
      <c r="D23" s="37">
        <v>135163</v>
      </c>
      <c r="E23" s="46">
        <f t="shared" si="1"/>
        <v>-17291</v>
      </c>
      <c r="F23" s="56">
        <v>7.8</v>
      </c>
      <c r="G23" s="56">
        <v>6.8</v>
      </c>
      <c r="H23" s="57">
        <f t="shared" si="0"/>
        <v>-1</v>
      </c>
    </row>
    <row r="24" spans="1:8" ht="12.75">
      <c r="A24" s="21">
        <v>20</v>
      </c>
      <c r="B24" s="21" t="s">
        <v>33</v>
      </c>
      <c r="C24" s="37">
        <v>50522</v>
      </c>
      <c r="D24" s="37">
        <v>46670</v>
      </c>
      <c r="E24" s="46">
        <f t="shared" si="1"/>
        <v>-3852</v>
      </c>
      <c r="F24" s="56">
        <v>9.3</v>
      </c>
      <c r="G24" s="56">
        <v>7</v>
      </c>
      <c r="H24" s="57">
        <f t="shared" si="0"/>
        <v>-2.3000000000000007</v>
      </c>
    </row>
    <row r="25" spans="1:8" ht="12.75">
      <c r="A25" s="21">
        <v>21</v>
      </c>
      <c r="B25" s="21" t="s">
        <v>34</v>
      </c>
      <c r="C25" s="114">
        <v>146984</v>
      </c>
      <c r="D25" s="114">
        <v>143525</v>
      </c>
      <c r="E25" s="46">
        <f t="shared" si="1"/>
        <v>-3459</v>
      </c>
      <c r="F25" s="56">
        <v>9.4</v>
      </c>
      <c r="G25" s="56">
        <v>9.3</v>
      </c>
      <c r="H25" s="57">
        <f t="shared" si="0"/>
        <v>-0.09999999999999964</v>
      </c>
    </row>
    <row r="26" spans="1:8" ht="12.75">
      <c r="A26" s="21">
        <v>22</v>
      </c>
      <c r="B26" s="21" t="s">
        <v>35</v>
      </c>
      <c r="C26" s="37">
        <v>17816</v>
      </c>
      <c r="D26" s="37">
        <v>16639</v>
      </c>
      <c r="E26" s="46">
        <f t="shared" si="1"/>
        <v>-1177</v>
      </c>
      <c r="F26" s="56">
        <v>6.5</v>
      </c>
      <c r="G26" s="56">
        <v>6.9</v>
      </c>
      <c r="H26" s="57">
        <f t="shared" si="0"/>
        <v>0.40000000000000036</v>
      </c>
    </row>
    <row r="27" spans="1:8" ht="12.75">
      <c r="A27" s="21">
        <v>23</v>
      </c>
      <c r="B27" s="21" t="s">
        <v>36</v>
      </c>
      <c r="C27" s="37">
        <v>34574</v>
      </c>
      <c r="D27" s="37">
        <v>37346</v>
      </c>
      <c r="E27" s="46">
        <f t="shared" si="1"/>
        <v>2772</v>
      </c>
      <c r="F27" s="56">
        <v>8.8</v>
      </c>
      <c r="G27" s="56">
        <v>9</v>
      </c>
      <c r="H27" s="57">
        <f t="shared" si="0"/>
        <v>0.1999999999999993</v>
      </c>
    </row>
    <row r="28" spans="1:8" ht="12.75">
      <c r="A28" s="21">
        <v>24</v>
      </c>
      <c r="B28" s="21" t="s">
        <v>37</v>
      </c>
      <c r="C28" s="37">
        <v>107878</v>
      </c>
      <c r="D28" s="37">
        <v>118890</v>
      </c>
      <c r="E28" s="46">
        <f t="shared" si="1"/>
        <v>11012</v>
      </c>
      <c r="F28" s="56">
        <v>9.6</v>
      </c>
      <c r="G28" s="56">
        <v>9.9</v>
      </c>
      <c r="H28" s="57">
        <f t="shared" si="0"/>
        <v>0.3000000000000007</v>
      </c>
    </row>
    <row r="29" spans="1:8" ht="12.75">
      <c r="A29" s="21">
        <v>25</v>
      </c>
      <c r="B29" s="21" t="s">
        <v>38</v>
      </c>
      <c r="C29" s="37">
        <v>92443</v>
      </c>
      <c r="D29" s="37">
        <v>92565</v>
      </c>
      <c r="E29" s="46">
        <f t="shared" si="1"/>
        <v>122</v>
      </c>
      <c r="F29" s="56">
        <v>9.2</v>
      </c>
      <c r="G29" s="56">
        <v>9</v>
      </c>
      <c r="H29" s="57">
        <f t="shared" si="0"/>
        <v>-0.1999999999999993</v>
      </c>
    </row>
    <row r="30" spans="1:8" ht="12.75">
      <c r="A30" s="21">
        <v>26</v>
      </c>
      <c r="B30" s="21" t="s">
        <v>39</v>
      </c>
      <c r="C30" s="37">
        <v>66848</v>
      </c>
      <c r="D30" s="37">
        <v>73093</v>
      </c>
      <c r="E30" s="46">
        <f t="shared" si="1"/>
        <v>6245</v>
      </c>
      <c r="F30" s="56">
        <v>9.4</v>
      </c>
      <c r="G30" s="56">
        <v>9.7</v>
      </c>
      <c r="H30" s="57">
        <f t="shared" si="0"/>
        <v>0.29999999999999893</v>
      </c>
    </row>
    <row r="31" spans="1:8" ht="12.75">
      <c r="A31" s="21">
        <v>27</v>
      </c>
      <c r="B31" s="21" t="s">
        <v>40</v>
      </c>
      <c r="C31" s="90">
        <v>199121</v>
      </c>
      <c r="D31" s="90">
        <v>199327</v>
      </c>
      <c r="E31" s="46">
        <f t="shared" si="1"/>
        <v>206</v>
      </c>
      <c r="F31" s="56">
        <v>11.3</v>
      </c>
      <c r="G31" s="56">
        <v>11.2</v>
      </c>
      <c r="H31" s="57">
        <f t="shared" si="0"/>
        <v>-0.10000000000000142</v>
      </c>
    </row>
    <row r="32" spans="1:8" ht="12.75">
      <c r="A32" s="21">
        <v>28</v>
      </c>
      <c r="B32" s="21" t="s">
        <v>41</v>
      </c>
      <c r="C32" s="37">
        <v>76058</v>
      </c>
      <c r="D32" s="37">
        <v>78114</v>
      </c>
      <c r="E32" s="46">
        <f t="shared" si="1"/>
        <v>2056</v>
      </c>
      <c r="F32" s="56">
        <v>11.9</v>
      </c>
      <c r="G32" s="56">
        <v>12.4</v>
      </c>
      <c r="H32" s="57">
        <f t="shared" si="0"/>
        <v>0.5</v>
      </c>
    </row>
    <row r="33" spans="1:8" ht="12.75">
      <c r="A33" s="21">
        <v>29</v>
      </c>
      <c r="B33" s="21" t="s">
        <v>42</v>
      </c>
      <c r="C33" s="37">
        <v>42542</v>
      </c>
      <c r="D33" s="37">
        <v>46435</v>
      </c>
      <c r="E33" s="46">
        <f t="shared" si="1"/>
        <v>3893</v>
      </c>
      <c r="F33" s="56">
        <v>12.2</v>
      </c>
      <c r="G33" s="56">
        <v>12.1</v>
      </c>
      <c r="H33" s="57">
        <f t="shared" si="0"/>
        <v>-0.09999999999999964</v>
      </c>
    </row>
    <row r="34" spans="1:8" ht="12.75">
      <c r="A34" s="21">
        <v>30</v>
      </c>
      <c r="B34" s="21" t="s">
        <v>43</v>
      </c>
      <c r="C34" s="37">
        <v>171674</v>
      </c>
      <c r="D34" s="37">
        <v>176231</v>
      </c>
      <c r="E34" s="46">
        <f t="shared" si="1"/>
        <v>4557</v>
      </c>
      <c r="F34" s="56">
        <v>9.3</v>
      </c>
      <c r="G34" s="56">
        <v>9.5</v>
      </c>
      <c r="H34" s="57">
        <f t="shared" si="0"/>
        <v>0.1999999999999993</v>
      </c>
    </row>
    <row r="35" spans="1:8" ht="12.75">
      <c r="A35" s="21">
        <v>31</v>
      </c>
      <c r="B35" s="21" t="s">
        <v>44</v>
      </c>
      <c r="C35" s="37">
        <v>152176</v>
      </c>
      <c r="D35" s="37">
        <v>145088</v>
      </c>
      <c r="E35" s="46">
        <f t="shared" si="1"/>
        <v>-7088</v>
      </c>
      <c r="F35" s="56">
        <v>10.4</v>
      </c>
      <c r="G35" s="56">
        <v>9.3</v>
      </c>
      <c r="H35" s="57">
        <f t="shared" si="0"/>
        <v>-1.0999999999999996</v>
      </c>
    </row>
    <row r="36" spans="1:8" ht="12.75">
      <c r="A36" s="21">
        <v>32</v>
      </c>
      <c r="B36" s="21" t="s">
        <v>45</v>
      </c>
      <c r="C36" s="37">
        <v>169014</v>
      </c>
      <c r="D36" s="37">
        <v>176088</v>
      </c>
      <c r="E36" s="46">
        <f t="shared" si="1"/>
        <v>7074</v>
      </c>
      <c r="F36" s="56">
        <v>7.7</v>
      </c>
      <c r="G36" s="56">
        <v>7.6</v>
      </c>
      <c r="H36" s="57">
        <f t="shared" si="0"/>
        <v>-0.10000000000000053</v>
      </c>
    </row>
    <row r="37" spans="1:8" ht="12.75">
      <c r="A37" s="21">
        <v>33</v>
      </c>
      <c r="B37" s="21" t="s">
        <v>46</v>
      </c>
      <c r="C37" s="37">
        <v>102109</v>
      </c>
      <c r="D37" s="37">
        <v>102309</v>
      </c>
      <c r="E37" s="46">
        <f t="shared" si="1"/>
        <v>200</v>
      </c>
      <c r="F37" s="56">
        <v>8</v>
      </c>
      <c r="G37" s="56">
        <v>8</v>
      </c>
      <c r="H37" s="57">
        <f t="shared" si="0"/>
        <v>0</v>
      </c>
    </row>
    <row r="38" spans="1:8" ht="12.75">
      <c r="A38" s="21">
        <v>34</v>
      </c>
      <c r="B38" s="21" t="s">
        <v>47</v>
      </c>
      <c r="C38" s="37">
        <v>440847</v>
      </c>
      <c r="D38" s="37">
        <v>473765</v>
      </c>
      <c r="E38" s="46">
        <f t="shared" si="1"/>
        <v>32918</v>
      </c>
      <c r="F38" s="56">
        <v>6.8</v>
      </c>
      <c r="G38" s="56">
        <v>6.8</v>
      </c>
      <c r="H38" s="57">
        <f t="shared" si="0"/>
        <v>0</v>
      </c>
    </row>
    <row r="39" spans="1:8" ht="12.75">
      <c r="A39" s="21">
        <v>35</v>
      </c>
      <c r="B39" s="21" t="s">
        <v>59</v>
      </c>
      <c r="C39" s="37">
        <v>16011</v>
      </c>
      <c r="D39" s="37">
        <v>16987</v>
      </c>
      <c r="E39" s="46">
        <f t="shared" si="1"/>
        <v>976</v>
      </c>
      <c r="F39" s="56">
        <v>11.3</v>
      </c>
      <c r="G39" s="56">
        <v>11.5</v>
      </c>
      <c r="H39" s="57">
        <f t="shared" si="0"/>
        <v>0.1999999999999993</v>
      </c>
    </row>
    <row r="40" spans="1:8" ht="12.75">
      <c r="A40" s="21">
        <v>36</v>
      </c>
      <c r="B40" s="21" t="s">
        <v>188</v>
      </c>
      <c r="C40" s="37">
        <v>87058</v>
      </c>
      <c r="D40" s="37">
        <v>89762</v>
      </c>
      <c r="E40" s="46">
        <f t="shared" si="1"/>
        <v>2704</v>
      </c>
      <c r="F40" s="56">
        <v>6.4</v>
      </c>
      <c r="G40" s="56">
        <v>6.4</v>
      </c>
      <c r="H40" s="57">
        <f t="shared" si="0"/>
        <v>0</v>
      </c>
    </row>
    <row r="41" spans="1:8" ht="12.75">
      <c r="A41" s="21">
        <v>37</v>
      </c>
      <c r="B41" s="21" t="s">
        <v>191</v>
      </c>
      <c r="C41" s="37">
        <v>22279</v>
      </c>
      <c r="D41" s="37">
        <v>33263</v>
      </c>
      <c r="E41" s="46">
        <f t="shared" si="1"/>
        <v>10984</v>
      </c>
      <c r="F41" s="56">
        <v>7.7</v>
      </c>
      <c r="G41" s="56">
        <v>11.4</v>
      </c>
      <c r="H41" s="57">
        <f t="shared" si="0"/>
        <v>3.7</v>
      </c>
    </row>
    <row r="42" spans="1:8" ht="12.75">
      <c r="A42" s="21">
        <v>38</v>
      </c>
      <c r="B42" s="21" t="s">
        <v>195</v>
      </c>
      <c r="C42" s="37">
        <v>5652</v>
      </c>
      <c r="D42" s="37">
        <v>6110</v>
      </c>
      <c r="E42" s="46">
        <f t="shared" si="1"/>
        <v>458</v>
      </c>
      <c r="F42" s="56">
        <v>6.4</v>
      </c>
      <c r="G42" s="56">
        <v>6.8</v>
      </c>
      <c r="H42" s="57">
        <f t="shared" si="0"/>
        <v>0.39999999999999947</v>
      </c>
    </row>
    <row r="43" spans="1:8" ht="12.75">
      <c r="A43" s="39">
        <v>39</v>
      </c>
      <c r="B43" s="21" t="s">
        <v>49</v>
      </c>
      <c r="C43" s="37">
        <v>20843</v>
      </c>
      <c r="D43" s="37">
        <v>20449</v>
      </c>
      <c r="E43" s="46">
        <f t="shared" si="1"/>
        <v>-394</v>
      </c>
      <c r="F43" s="56">
        <v>7.9</v>
      </c>
      <c r="G43" s="56">
        <v>7.4</v>
      </c>
      <c r="H43" s="57">
        <f t="shared" si="0"/>
        <v>-0.5</v>
      </c>
    </row>
    <row r="44" spans="1:8" ht="12.75">
      <c r="A44" s="58"/>
      <c r="B44" s="16" t="s">
        <v>50</v>
      </c>
      <c r="C44" s="40">
        <f>SUM(C5:C43)</f>
        <v>3557956</v>
      </c>
      <c r="D44" s="40">
        <f>SUM(D5:D43)</f>
        <v>3635632</v>
      </c>
      <c r="E44" s="122">
        <f t="shared" si="1"/>
        <v>77676</v>
      </c>
      <c r="F44" s="120">
        <v>8.7</v>
      </c>
      <c r="G44" s="120">
        <v>8.6</v>
      </c>
      <c r="H44" s="121">
        <f t="shared" si="0"/>
        <v>-0.09999999999999964</v>
      </c>
    </row>
    <row r="45" spans="1:8" ht="12.75">
      <c r="A45" s="59"/>
      <c r="B45" s="30" t="s">
        <v>51</v>
      </c>
      <c r="C45" s="37">
        <v>174685</v>
      </c>
      <c r="D45" s="37">
        <v>165096</v>
      </c>
      <c r="E45" s="46">
        <f t="shared" si="1"/>
        <v>-9589</v>
      </c>
      <c r="F45" s="56">
        <v>5</v>
      </c>
      <c r="G45" s="56">
        <v>6</v>
      </c>
      <c r="H45" s="57">
        <f t="shared" si="0"/>
        <v>1</v>
      </c>
    </row>
    <row r="46" spans="1:8" ht="12.75">
      <c r="A46" s="59"/>
      <c r="B46" s="30" t="s">
        <v>52</v>
      </c>
      <c r="C46" s="37">
        <v>114789</v>
      </c>
      <c r="D46" s="37">
        <v>112300</v>
      </c>
      <c r="E46" s="46">
        <f t="shared" si="1"/>
        <v>-2489</v>
      </c>
      <c r="F46" s="56">
        <v>6.6</v>
      </c>
      <c r="G46" s="56">
        <v>6.6</v>
      </c>
      <c r="H46" s="57">
        <f t="shared" si="0"/>
        <v>0</v>
      </c>
    </row>
    <row r="47" spans="1:8" ht="12.75">
      <c r="A47" s="59"/>
      <c r="B47" s="30" t="s">
        <v>53</v>
      </c>
      <c r="C47" s="37">
        <v>12244</v>
      </c>
      <c r="D47" s="37">
        <v>6551</v>
      </c>
      <c r="E47" s="46">
        <f t="shared" si="1"/>
        <v>-5693</v>
      </c>
      <c r="F47" s="56">
        <v>6.2</v>
      </c>
      <c r="G47" s="56">
        <v>3.3</v>
      </c>
      <c r="H47" s="57">
        <f t="shared" si="0"/>
        <v>-2.9000000000000004</v>
      </c>
    </row>
    <row r="48" spans="1:8" ht="12.75">
      <c r="A48" s="59"/>
      <c r="B48" s="29" t="s">
        <v>54</v>
      </c>
      <c r="C48" s="40">
        <f>SUM(C44:C47)</f>
        <v>3859674</v>
      </c>
      <c r="D48" s="40">
        <f>SUM(D44:D47)</f>
        <v>3919579</v>
      </c>
      <c r="E48" s="40">
        <f>SUM(E44:E47)</f>
        <v>59905</v>
      </c>
      <c r="F48" s="120">
        <v>8.3</v>
      </c>
      <c r="G48" s="120">
        <v>8.4</v>
      </c>
      <c r="H48" s="121">
        <v>0.1</v>
      </c>
    </row>
    <row r="49" ht="12.75">
      <c r="H49" s="140"/>
    </row>
  </sheetData>
  <sheetProtection/>
  <mergeCells count="3">
    <mergeCell ref="A2:H2"/>
    <mergeCell ref="C3:E3"/>
    <mergeCell ref="F3:H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F48"/>
  <sheetViews>
    <sheetView zoomScalePageLayoutView="0" workbookViewId="0" topLeftCell="A1">
      <selection activeCell="A1" sqref="A1:F48"/>
    </sheetView>
  </sheetViews>
  <sheetFormatPr defaultColWidth="9.00390625" defaultRowHeight="12.75"/>
  <cols>
    <col min="1" max="1" width="7.00390625" style="0" customWidth="1"/>
    <col min="2" max="2" width="18.25390625" style="0" customWidth="1"/>
    <col min="3" max="3" width="11.625" style="0" customWidth="1"/>
    <col min="5" max="5" width="9.25390625" style="0" customWidth="1"/>
    <col min="6" max="6" width="13.125" style="0" customWidth="1"/>
  </cols>
  <sheetData>
    <row r="1" ht="12.75">
      <c r="F1" s="1" t="s">
        <v>75</v>
      </c>
    </row>
    <row r="2" spans="1:6" ht="14.25">
      <c r="A2" s="207" t="s">
        <v>76</v>
      </c>
      <c r="B2" s="207"/>
      <c r="C2" s="207"/>
      <c r="D2" s="207"/>
      <c r="E2" s="207"/>
      <c r="F2" s="207"/>
    </row>
    <row r="3" spans="1:6" ht="12.75">
      <c r="A3" s="5"/>
      <c r="B3" s="61"/>
      <c r="C3" s="5" t="s">
        <v>77</v>
      </c>
      <c r="D3" s="62" t="s">
        <v>78</v>
      </c>
      <c r="E3" s="5" t="s">
        <v>79</v>
      </c>
      <c r="F3" s="62" t="s">
        <v>80</v>
      </c>
    </row>
    <row r="4" spans="1:6" ht="12.75">
      <c r="A4" s="17" t="s">
        <v>2</v>
      </c>
      <c r="B4" s="17" t="s">
        <v>3</v>
      </c>
      <c r="C4" s="63">
        <v>42005</v>
      </c>
      <c r="D4" s="18" t="s">
        <v>81</v>
      </c>
      <c r="E4" s="18" t="s">
        <v>82</v>
      </c>
      <c r="F4" s="63">
        <v>42370</v>
      </c>
    </row>
    <row r="5" spans="1:6" ht="12.75">
      <c r="A5" s="103">
        <v>1</v>
      </c>
      <c r="B5" s="65" t="s">
        <v>14</v>
      </c>
      <c r="C5" s="22">
        <v>92724</v>
      </c>
      <c r="D5" s="20">
        <v>3163</v>
      </c>
      <c r="E5" s="20">
        <v>5080</v>
      </c>
      <c r="F5" s="55">
        <f>C5+D5-E5</f>
        <v>90807</v>
      </c>
    </row>
    <row r="6" spans="1:6" ht="12.75">
      <c r="A6" s="103">
        <v>2</v>
      </c>
      <c r="B6" s="65" t="s">
        <v>15</v>
      </c>
      <c r="C6" s="22">
        <v>189313</v>
      </c>
      <c r="D6" s="22">
        <v>13792</v>
      </c>
      <c r="E6" s="22">
        <v>11110</v>
      </c>
      <c r="F6" s="55">
        <f aca="true" t="shared" si="0" ref="F6:F43">C6+D6-E6</f>
        <v>191995</v>
      </c>
    </row>
    <row r="7" spans="1:6" ht="12.75">
      <c r="A7" s="103">
        <v>3</v>
      </c>
      <c r="B7" s="65" t="s">
        <v>16</v>
      </c>
      <c r="C7" s="22">
        <v>70667</v>
      </c>
      <c r="D7" s="22">
        <v>890</v>
      </c>
      <c r="E7" s="22"/>
      <c r="F7" s="55">
        <f t="shared" si="0"/>
        <v>71557</v>
      </c>
    </row>
    <row r="8" spans="1:6" ht="12.75">
      <c r="A8" s="103">
        <v>4</v>
      </c>
      <c r="B8" s="65" t="s">
        <v>17</v>
      </c>
      <c r="C8" s="22">
        <v>181375</v>
      </c>
      <c r="D8" s="22">
        <v>18076</v>
      </c>
      <c r="E8" s="22">
        <v>10629</v>
      </c>
      <c r="F8" s="55">
        <f t="shared" si="0"/>
        <v>188822</v>
      </c>
    </row>
    <row r="9" spans="1:6" ht="12.75">
      <c r="A9" s="103">
        <v>5</v>
      </c>
      <c r="B9" s="65" t="s">
        <v>18</v>
      </c>
      <c r="C9" s="22">
        <v>20747</v>
      </c>
      <c r="D9" s="22">
        <v>949</v>
      </c>
      <c r="E9" s="22">
        <v>746</v>
      </c>
      <c r="F9" s="55">
        <f t="shared" si="0"/>
        <v>20950</v>
      </c>
    </row>
    <row r="10" spans="1:6" ht="12.75">
      <c r="A10" s="103">
        <v>6</v>
      </c>
      <c r="B10" s="65" t="s">
        <v>19</v>
      </c>
      <c r="C10" s="22">
        <v>141589</v>
      </c>
      <c r="D10" s="22">
        <v>1476</v>
      </c>
      <c r="E10" s="22">
        <v>571</v>
      </c>
      <c r="F10" s="55">
        <f t="shared" si="0"/>
        <v>142494</v>
      </c>
    </row>
    <row r="11" spans="1:6" ht="12.75">
      <c r="A11" s="103">
        <v>7</v>
      </c>
      <c r="B11" s="65" t="s">
        <v>20</v>
      </c>
      <c r="C11" s="22">
        <v>212589</v>
      </c>
      <c r="D11" s="22">
        <v>6218</v>
      </c>
      <c r="E11" s="22">
        <v>6649</v>
      </c>
      <c r="F11" s="55">
        <f t="shared" si="0"/>
        <v>212158</v>
      </c>
    </row>
    <row r="12" spans="1:6" ht="12.75">
      <c r="A12" s="103">
        <v>8</v>
      </c>
      <c r="B12" s="65" t="s">
        <v>21</v>
      </c>
      <c r="C12" s="22">
        <v>103811</v>
      </c>
      <c r="D12" s="22">
        <v>3913</v>
      </c>
      <c r="E12" s="22">
        <v>2283</v>
      </c>
      <c r="F12" s="55">
        <f t="shared" si="0"/>
        <v>105441</v>
      </c>
    </row>
    <row r="13" spans="1:6" ht="12.75">
      <c r="A13" s="103">
        <v>9</v>
      </c>
      <c r="B13" s="65" t="s">
        <v>22</v>
      </c>
      <c r="C13" s="22">
        <v>190801</v>
      </c>
      <c r="D13" s="22">
        <v>9042</v>
      </c>
      <c r="E13" s="22">
        <v>8330</v>
      </c>
      <c r="F13" s="55">
        <f t="shared" si="0"/>
        <v>191513</v>
      </c>
    </row>
    <row r="14" spans="1:6" ht="12.75">
      <c r="A14" s="103">
        <v>10</v>
      </c>
      <c r="B14" s="65" t="s">
        <v>23</v>
      </c>
      <c r="C14" s="22">
        <v>270898</v>
      </c>
      <c r="D14" s="22">
        <v>9893</v>
      </c>
      <c r="E14" s="22">
        <v>3612</v>
      </c>
      <c r="F14" s="55">
        <f t="shared" si="0"/>
        <v>277179</v>
      </c>
    </row>
    <row r="15" spans="1:6" ht="12.75">
      <c r="A15" s="103">
        <v>11</v>
      </c>
      <c r="B15" s="65" t="s">
        <v>24</v>
      </c>
      <c r="C15" s="22">
        <v>114831</v>
      </c>
      <c r="D15" s="22">
        <v>3976</v>
      </c>
      <c r="E15" s="22">
        <v>1542</v>
      </c>
      <c r="F15" s="55">
        <f t="shared" si="0"/>
        <v>117265</v>
      </c>
    </row>
    <row r="16" spans="1:6" ht="12.75">
      <c r="A16" s="103">
        <v>12</v>
      </c>
      <c r="B16" s="65" t="s">
        <v>25</v>
      </c>
      <c r="C16" s="22">
        <v>41822</v>
      </c>
      <c r="D16" s="22">
        <v>2459</v>
      </c>
      <c r="E16" s="22">
        <v>99</v>
      </c>
      <c r="F16" s="55">
        <f t="shared" si="0"/>
        <v>44182</v>
      </c>
    </row>
    <row r="17" spans="1:6" ht="12.75">
      <c r="A17" s="103">
        <v>13</v>
      </c>
      <c r="B17" s="65" t="s">
        <v>26</v>
      </c>
      <c r="C17" s="22">
        <v>193639</v>
      </c>
      <c r="D17" s="22">
        <v>6487</v>
      </c>
      <c r="E17" s="22">
        <v>4966</v>
      </c>
      <c r="F17" s="55">
        <f t="shared" si="0"/>
        <v>195160</v>
      </c>
    </row>
    <row r="18" spans="1:6" ht="12.75">
      <c r="A18" s="103">
        <v>14</v>
      </c>
      <c r="B18" s="65" t="s">
        <v>27</v>
      </c>
      <c r="C18" s="22">
        <v>184271</v>
      </c>
      <c r="D18" s="22">
        <v>10103</v>
      </c>
      <c r="E18" s="22">
        <v>15156</v>
      </c>
      <c r="F18" s="55">
        <f t="shared" si="0"/>
        <v>179218</v>
      </c>
    </row>
    <row r="19" spans="1:6" ht="12.75">
      <c r="A19" s="103">
        <v>15</v>
      </c>
      <c r="B19" s="65" t="s">
        <v>83</v>
      </c>
      <c r="C19" s="22">
        <v>99072</v>
      </c>
      <c r="D19" s="22">
        <v>3816</v>
      </c>
      <c r="E19" s="22">
        <v>1563</v>
      </c>
      <c r="F19" s="55">
        <f t="shared" si="0"/>
        <v>101325</v>
      </c>
    </row>
    <row r="20" spans="1:6" ht="12.75">
      <c r="A20" s="103">
        <v>16</v>
      </c>
      <c r="B20" s="65" t="s">
        <v>29</v>
      </c>
      <c r="C20" s="22">
        <v>86773</v>
      </c>
      <c r="D20" s="22">
        <v>3213</v>
      </c>
      <c r="E20" s="22">
        <v>565</v>
      </c>
      <c r="F20" s="55">
        <f t="shared" si="0"/>
        <v>89421</v>
      </c>
    </row>
    <row r="21" spans="1:6" ht="12.75">
      <c r="A21" s="103">
        <v>17</v>
      </c>
      <c r="B21" s="65" t="s">
        <v>30</v>
      </c>
      <c r="C21" s="22">
        <v>211475</v>
      </c>
      <c r="D21" s="22">
        <v>11978</v>
      </c>
      <c r="E21" s="22">
        <v>7699</v>
      </c>
      <c r="F21" s="55">
        <f t="shared" si="0"/>
        <v>215754</v>
      </c>
    </row>
    <row r="22" spans="1:6" ht="12.75">
      <c r="A22" s="103">
        <v>18</v>
      </c>
      <c r="B22" s="65" t="s">
        <v>31</v>
      </c>
      <c r="C22" s="22">
        <v>98186</v>
      </c>
      <c r="D22" s="22">
        <v>3104</v>
      </c>
      <c r="E22" s="22">
        <v>1176</v>
      </c>
      <c r="F22" s="55">
        <f t="shared" si="0"/>
        <v>100114</v>
      </c>
    </row>
    <row r="23" spans="1:6" ht="12.75">
      <c r="A23" s="103">
        <v>19</v>
      </c>
      <c r="B23" s="65" t="s">
        <v>32</v>
      </c>
      <c r="C23" s="22">
        <v>309125</v>
      </c>
      <c r="D23" s="22">
        <v>6759</v>
      </c>
      <c r="E23" s="22">
        <v>6680</v>
      </c>
      <c r="F23" s="55">
        <f t="shared" si="0"/>
        <v>309204</v>
      </c>
    </row>
    <row r="24" spans="1:6" ht="12.75">
      <c r="A24" s="103">
        <v>20</v>
      </c>
      <c r="B24" s="65" t="s">
        <v>33</v>
      </c>
      <c r="C24" s="22">
        <v>124413</v>
      </c>
      <c r="D24" s="22">
        <v>1570</v>
      </c>
      <c r="E24" s="22">
        <v>2150</v>
      </c>
      <c r="F24" s="55">
        <f t="shared" si="0"/>
        <v>123833</v>
      </c>
    </row>
    <row r="25" spans="1:6" ht="12.75">
      <c r="A25" s="103">
        <v>21</v>
      </c>
      <c r="B25" s="65" t="s">
        <v>34</v>
      </c>
      <c r="C25" s="22">
        <v>251542</v>
      </c>
      <c r="D25" s="22">
        <v>18459</v>
      </c>
      <c r="E25" s="22">
        <v>3675</v>
      </c>
      <c r="F25" s="55">
        <f t="shared" si="0"/>
        <v>266326</v>
      </c>
    </row>
    <row r="26" spans="1:6" ht="12.75">
      <c r="A26" s="103">
        <v>22</v>
      </c>
      <c r="B26" s="65" t="s">
        <v>35</v>
      </c>
      <c r="C26" s="22">
        <v>88801</v>
      </c>
      <c r="D26" s="22">
        <v>1329</v>
      </c>
      <c r="E26" s="22">
        <v>1660</v>
      </c>
      <c r="F26" s="55">
        <f t="shared" si="0"/>
        <v>88470</v>
      </c>
    </row>
    <row r="27" spans="1:6" ht="12.75">
      <c r="A27" s="103">
        <v>23</v>
      </c>
      <c r="B27" s="65" t="s">
        <v>36</v>
      </c>
      <c r="C27" s="22">
        <v>111523</v>
      </c>
      <c r="D27" s="22">
        <v>4609</v>
      </c>
      <c r="E27" s="22">
        <v>1456</v>
      </c>
      <c r="F27" s="55">
        <f t="shared" si="0"/>
        <v>114676</v>
      </c>
    </row>
    <row r="28" spans="1:6" ht="12.75">
      <c r="A28" s="103">
        <v>24</v>
      </c>
      <c r="B28" s="65" t="s">
        <v>37</v>
      </c>
      <c r="C28" s="22">
        <v>169391</v>
      </c>
      <c r="D28" s="22">
        <v>18925</v>
      </c>
      <c r="E28" s="22">
        <v>1991</v>
      </c>
      <c r="F28" s="55">
        <f t="shared" si="0"/>
        <v>186325</v>
      </c>
    </row>
    <row r="29" spans="1:6" ht="12.75">
      <c r="A29" s="103">
        <v>25</v>
      </c>
      <c r="B29" s="65" t="s">
        <v>38</v>
      </c>
      <c r="C29" s="22">
        <v>206667</v>
      </c>
      <c r="D29" s="22">
        <v>7931</v>
      </c>
      <c r="E29" s="22">
        <v>5027</v>
      </c>
      <c r="F29" s="55">
        <f t="shared" si="0"/>
        <v>209571</v>
      </c>
    </row>
    <row r="30" spans="1:6" ht="12.75">
      <c r="A30" s="103">
        <v>26</v>
      </c>
      <c r="B30" s="65" t="s">
        <v>39</v>
      </c>
      <c r="C30" s="22">
        <v>168959</v>
      </c>
      <c r="D30" s="22">
        <v>4031</v>
      </c>
      <c r="E30" s="22">
        <v>2902</v>
      </c>
      <c r="F30" s="55">
        <f t="shared" si="0"/>
        <v>170088</v>
      </c>
    </row>
    <row r="31" spans="1:6" ht="12.75">
      <c r="A31" s="103">
        <v>27</v>
      </c>
      <c r="B31" s="65" t="s">
        <v>40</v>
      </c>
      <c r="C31" s="22">
        <v>374875</v>
      </c>
      <c r="D31" s="22">
        <v>22330</v>
      </c>
      <c r="E31" s="22">
        <v>13552</v>
      </c>
      <c r="F31" s="55">
        <f t="shared" si="0"/>
        <v>383653</v>
      </c>
    </row>
    <row r="32" spans="1:6" ht="12.75">
      <c r="A32" s="103">
        <v>28</v>
      </c>
      <c r="B32" s="65" t="s">
        <v>41</v>
      </c>
      <c r="C32" s="22">
        <v>130924</v>
      </c>
      <c r="D32" s="22">
        <v>6687</v>
      </c>
      <c r="E32" s="22">
        <v>10387</v>
      </c>
      <c r="F32" s="55">
        <f t="shared" si="0"/>
        <v>127224</v>
      </c>
    </row>
    <row r="33" spans="1:6" ht="12.75">
      <c r="A33" s="103">
        <v>29</v>
      </c>
      <c r="B33" s="65" t="s">
        <v>42</v>
      </c>
      <c r="C33" s="22">
        <v>163475</v>
      </c>
      <c r="D33" s="22">
        <v>1621</v>
      </c>
      <c r="E33" s="22">
        <v>1103</v>
      </c>
      <c r="F33" s="55">
        <f t="shared" si="0"/>
        <v>163993</v>
      </c>
    </row>
    <row r="34" spans="1:6" ht="12.75">
      <c r="A34" s="103">
        <v>30</v>
      </c>
      <c r="B34" s="65" t="s">
        <v>43</v>
      </c>
      <c r="C34" s="22">
        <v>344096</v>
      </c>
      <c r="D34" s="22">
        <v>11898</v>
      </c>
      <c r="E34" s="22">
        <v>8020</v>
      </c>
      <c r="F34" s="55">
        <f t="shared" si="0"/>
        <v>347974</v>
      </c>
    </row>
    <row r="35" spans="1:6" ht="12.75">
      <c r="A35" s="103">
        <v>31</v>
      </c>
      <c r="B35" s="65" t="s">
        <v>44</v>
      </c>
      <c r="C35" s="22">
        <v>262281</v>
      </c>
      <c r="D35" s="22">
        <v>8940</v>
      </c>
      <c r="E35" s="22">
        <v>5561</v>
      </c>
      <c r="F35" s="55">
        <f t="shared" si="0"/>
        <v>265660</v>
      </c>
    </row>
    <row r="36" spans="1:6" ht="12.75">
      <c r="A36" s="103">
        <v>32</v>
      </c>
      <c r="B36" s="65" t="s">
        <v>45</v>
      </c>
      <c r="C36" s="22">
        <v>245575</v>
      </c>
      <c r="D36" s="22">
        <v>12706</v>
      </c>
      <c r="E36" s="22">
        <v>12037</v>
      </c>
      <c r="F36" s="55">
        <f t="shared" si="0"/>
        <v>246244</v>
      </c>
    </row>
    <row r="37" spans="1:6" ht="12.75">
      <c r="A37" s="103">
        <v>33</v>
      </c>
      <c r="B37" s="65" t="s">
        <v>46</v>
      </c>
      <c r="C37" s="22">
        <v>145735</v>
      </c>
      <c r="D37" s="22">
        <v>3787</v>
      </c>
      <c r="E37" s="22">
        <v>7022</v>
      </c>
      <c r="F37" s="55">
        <f t="shared" si="0"/>
        <v>142500</v>
      </c>
    </row>
    <row r="38" spans="1:6" ht="12.75">
      <c r="A38" s="103">
        <v>34</v>
      </c>
      <c r="B38" s="65" t="s">
        <v>47</v>
      </c>
      <c r="C38" s="22">
        <v>438815</v>
      </c>
      <c r="D38" s="22">
        <v>27028</v>
      </c>
      <c r="E38" s="22">
        <v>26610</v>
      </c>
      <c r="F38" s="55">
        <f t="shared" si="0"/>
        <v>439233</v>
      </c>
    </row>
    <row r="39" spans="1:6" ht="12.75">
      <c r="A39" s="103">
        <v>35</v>
      </c>
      <c r="B39" s="67" t="s">
        <v>65</v>
      </c>
      <c r="C39" s="22">
        <v>41263</v>
      </c>
      <c r="D39" s="22">
        <v>785</v>
      </c>
      <c r="E39" s="22">
        <v>1442</v>
      </c>
      <c r="F39" s="55">
        <f t="shared" si="0"/>
        <v>40606</v>
      </c>
    </row>
    <row r="40" spans="1:6" ht="12.75">
      <c r="A40" s="103">
        <v>36</v>
      </c>
      <c r="B40" s="21" t="s">
        <v>188</v>
      </c>
      <c r="C40" s="22">
        <v>112861</v>
      </c>
      <c r="D40" s="22">
        <v>17132</v>
      </c>
      <c r="E40" s="22">
        <v>4796</v>
      </c>
      <c r="F40" s="55">
        <f t="shared" si="0"/>
        <v>125197</v>
      </c>
    </row>
    <row r="41" spans="1:6" ht="12.75">
      <c r="A41" s="103">
        <v>37</v>
      </c>
      <c r="B41" s="21" t="s">
        <v>191</v>
      </c>
      <c r="C41" s="22">
        <v>49256</v>
      </c>
      <c r="D41" s="22">
        <v>836</v>
      </c>
      <c r="E41" s="22">
        <v>709</v>
      </c>
      <c r="F41" s="55">
        <f t="shared" si="0"/>
        <v>49383</v>
      </c>
    </row>
    <row r="42" spans="1:6" ht="12.75">
      <c r="A42" s="104">
        <v>38</v>
      </c>
      <c r="B42" s="64" t="s">
        <v>49</v>
      </c>
      <c r="C42" s="22">
        <v>19890</v>
      </c>
      <c r="D42" s="22">
        <v>361</v>
      </c>
      <c r="E42" s="22">
        <v>164</v>
      </c>
      <c r="F42" s="55">
        <f t="shared" si="0"/>
        <v>20087</v>
      </c>
    </row>
    <row r="43" spans="1:6" ht="12.75">
      <c r="A43" s="104">
        <v>39</v>
      </c>
      <c r="B43" s="64" t="s">
        <v>197</v>
      </c>
      <c r="C43" s="22">
        <v>7889</v>
      </c>
      <c r="D43" s="22">
        <v>94</v>
      </c>
      <c r="E43" s="22">
        <v>29</v>
      </c>
      <c r="F43" s="55">
        <f t="shared" si="0"/>
        <v>7954</v>
      </c>
    </row>
    <row r="44" spans="1:6" ht="12.75">
      <c r="A44" s="64"/>
      <c r="B44" s="68" t="s">
        <v>50</v>
      </c>
      <c r="C44" s="27">
        <f>SUM(C5:C43)</f>
        <v>6271939</v>
      </c>
      <c r="D44" s="27">
        <f>SUM(D5:D43)</f>
        <v>290366</v>
      </c>
      <c r="E44" s="27">
        <f>SUM(E5:E43)</f>
        <v>198749</v>
      </c>
      <c r="F44" s="27">
        <f>SUM(F5:F43)</f>
        <v>6363556</v>
      </c>
    </row>
    <row r="45" spans="1:6" ht="12.75">
      <c r="A45" s="64"/>
      <c r="B45" s="67" t="s">
        <v>51</v>
      </c>
      <c r="C45" s="22">
        <v>1597670</v>
      </c>
      <c r="D45" s="115">
        <v>23929</v>
      </c>
      <c r="E45" s="22"/>
      <c r="F45" s="55">
        <f>C45+D45-E45</f>
        <v>1621599</v>
      </c>
    </row>
    <row r="46" spans="1:6" ht="12.75">
      <c r="A46" s="64"/>
      <c r="B46" s="67" t="s">
        <v>52</v>
      </c>
      <c r="C46" s="22">
        <v>211131</v>
      </c>
      <c r="D46" s="115">
        <v>8605</v>
      </c>
      <c r="E46" s="22">
        <v>5096</v>
      </c>
      <c r="F46" s="55">
        <f>C46+D46-E46</f>
        <v>214640</v>
      </c>
    </row>
    <row r="47" spans="1:6" ht="12.75">
      <c r="A47" s="64"/>
      <c r="B47" s="67" t="s">
        <v>53</v>
      </c>
      <c r="C47" s="22">
        <v>113540</v>
      </c>
      <c r="D47" s="115">
        <v>8649</v>
      </c>
      <c r="E47" s="22">
        <v>1385</v>
      </c>
      <c r="F47" s="55">
        <f>C47+D47-E47</f>
        <v>120804</v>
      </c>
    </row>
    <row r="48" spans="1:6" ht="12.75">
      <c r="A48" s="64"/>
      <c r="B48" s="69" t="s">
        <v>54</v>
      </c>
      <c r="C48" s="27">
        <f>SUM(C44:C47)</f>
        <v>8194280</v>
      </c>
      <c r="D48" s="27">
        <f>SUM(D44:D47)</f>
        <v>331549</v>
      </c>
      <c r="E48" s="27">
        <f>SUM(E44:E47)</f>
        <v>205230</v>
      </c>
      <c r="F48" s="27">
        <f>SUM(F44:F47)</f>
        <v>8320599</v>
      </c>
    </row>
  </sheetData>
  <sheetProtection/>
  <mergeCells count="1">
    <mergeCell ref="A2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G48"/>
  <sheetViews>
    <sheetView zoomScalePageLayoutView="0" workbookViewId="0" topLeftCell="A14">
      <selection activeCell="F50" sqref="F50"/>
    </sheetView>
  </sheetViews>
  <sheetFormatPr defaultColWidth="9.00390625" defaultRowHeight="12.75"/>
  <cols>
    <col min="1" max="1" width="7.00390625" style="0" customWidth="1"/>
    <col min="2" max="2" width="18.375" style="0" customWidth="1"/>
    <col min="6" max="6" width="10.00390625" style="0" customWidth="1"/>
    <col min="7" max="7" width="14.00390625" style="0" customWidth="1"/>
  </cols>
  <sheetData>
    <row r="1" ht="12.75">
      <c r="G1" s="1" t="s">
        <v>84</v>
      </c>
    </row>
    <row r="2" spans="1:7" ht="15">
      <c r="A2" s="190" t="s">
        <v>187</v>
      </c>
      <c r="B2" s="190"/>
      <c r="C2" s="190"/>
      <c r="D2" s="190"/>
      <c r="E2" s="190"/>
      <c r="F2" s="182"/>
      <c r="G2" s="182"/>
    </row>
    <row r="4" spans="1:7" ht="12.75">
      <c r="A4" s="33" t="s">
        <v>2</v>
      </c>
      <c r="B4" s="33" t="s">
        <v>3</v>
      </c>
      <c r="C4" s="34">
        <v>2014</v>
      </c>
      <c r="D4" s="34">
        <v>2015</v>
      </c>
      <c r="E4" s="35" t="s">
        <v>58</v>
      </c>
      <c r="F4" s="34" t="s">
        <v>85</v>
      </c>
      <c r="G4" s="35" t="s">
        <v>86</v>
      </c>
    </row>
    <row r="5" spans="1:7" ht="12.75">
      <c r="A5" s="105">
        <v>1</v>
      </c>
      <c r="B5" s="47" t="s">
        <v>14</v>
      </c>
      <c r="C5" s="55">
        <v>92724</v>
      </c>
      <c r="D5" s="55">
        <v>90807</v>
      </c>
      <c r="E5" s="24">
        <f>D5-C5</f>
        <v>-1917</v>
      </c>
      <c r="F5" s="24">
        <f>D5-G5</f>
        <v>39590</v>
      </c>
      <c r="G5" s="55">
        <v>51217</v>
      </c>
    </row>
    <row r="6" spans="1:7" ht="12.75">
      <c r="A6" s="105">
        <v>2</v>
      </c>
      <c r="B6" s="47" t="s">
        <v>15</v>
      </c>
      <c r="C6" s="55">
        <v>189313</v>
      </c>
      <c r="D6" s="55">
        <v>191995</v>
      </c>
      <c r="E6" s="24">
        <f aca="true" t="shared" si="0" ref="E6:E48">D6-C6</f>
        <v>2682</v>
      </c>
      <c r="F6" s="24">
        <f aca="true" t="shared" si="1" ref="F6:F43">D6-G6</f>
        <v>141934</v>
      </c>
      <c r="G6" s="21">
        <v>50061</v>
      </c>
    </row>
    <row r="7" spans="1:7" ht="12.75">
      <c r="A7" s="105">
        <v>3</v>
      </c>
      <c r="B7" s="47" t="s">
        <v>16</v>
      </c>
      <c r="C7" s="55">
        <v>70667</v>
      </c>
      <c r="D7" s="55">
        <v>71557</v>
      </c>
      <c r="E7" s="24">
        <f t="shared" si="0"/>
        <v>890</v>
      </c>
      <c r="F7" s="24">
        <f t="shared" si="1"/>
        <v>45873</v>
      </c>
      <c r="G7" s="21">
        <v>25684</v>
      </c>
    </row>
    <row r="8" spans="1:7" ht="12.75">
      <c r="A8" s="105">
        <v>4</v>
      </c>
      <c r="B8" s="47" t="s">
        <v>17</v>
      </c>
      <c r="C8" s="55">
        <v>181375</v>
      </c>
      <c r="D8" s="55">
        <v>188822</v>
      </c>
      <c r="E8" s="24">
        <f t="shared" si="0"/>
        <v>7447</v>
      </c>
      <c r="F8" s="24">
        <f>D8-G8</f>
        <v>0</v>
      </c>
      <c r="G8" s="21">
        <v>188822</v>
      </c>
    </row>
    <row r="9" spans="1:7" ht="12.75">
      <c r="A9" s="105">
        <v>5</v>
      </c>
      <c r="B9" s="47" t="s">
        <v>18</v>
      </c>
      <c r="C9" s="55">
        <v>20747</v>
      </c>
      <c r="D9" s="55">
        <v>20950</v>
      </c>
      <c r="E9" s="24">
        <f t="shared" si="0"/>
        <v>203</v>
      </c>
      <c r="F9" s="24">
        <v>0</v>
      </c>
      <c r="G9" s="21">
        <v>20950</v>
      </c>
    </row>
    <row r="10" spans="1:7" ht="12.75">
      <c r="A10" s="105">
        <v>6</v>
      </c>
      <c r="B10" s="47" t="s">
        <v>19</v>
      </c>
      <c r="C10" s="55">
        <v>141589</v>
      </c>
      <c r="D10" s="55">
        <v>142494</v>
      </c>
      <c r="E10" s="24">
        <f t="shared" si="0"/>
        <v>905</v>
      </c>
      <c r="F10" s="24">
        <f t="shared" si="1"/>
        <v>66509</v>
      </c>
      <c r="G10" s="21">
        <v>75985</v>
      </c>
    </row>
    <row r="11" spans="1:7" ht="12.75">
      <c r="A11" s="105">
        <v>7</v>
      </c>
      <c r="B11" s="47" t="s">
        <v>20</v>
      </c>
      <c r="C11" s="55">
        <v>212589</v>
      </c>
      <c r="D11" s="55">
        <v>212158</v>
      </c>
      <c r="E11" s="24">
        <f t="shared" si="0"/>
        <v>-431</v>
      </c>
      <c r="F11" s="24">
        <v>0</v>
      </c>
      <c r="G11" s="21">
        <v>212158</v>
      </c>
    </row>
    <row r="12" spans="1:7" ht="12.75">
      <c r="A12" s="105">
        <v>8</v>
      </c>
      <c r="B12" s="47" t="s">
        <v>21</v>
      </c>
      <c r="C12" s="55">
        <v>103811</v>
      </c>
      <c r="D12" s="55">
        <v>105441</v>
      </c>
      <c r="E12" s="24">
        <f t="shared" si="0"/>
        <v>1630</v>
      </c>
      <c r="F12" s="24">
        <f t="shared" si="1"/>
        <v>62505</v>
      </c>
      <c r="G12" s="21">
        <v>42936</v>
      </c>
    </row>
    <row r="13" spans="1:7" ht="12.75">
      <c r="A13" s="105">
        <v>9</v>
      </c>
      <c r="B13" s="47" t="s">
        <v>22</v>
      </c>
      <c r="C13" s="55">
        <v>190801</v>
      </c>
      <c r="D13" s="55">
        <v>191513</v>
      </c>
      <c r="E13" s="24">
        <f t="shared" si="0"/>
        <v>712</v>
      </c>
      <c r="F13" s="24">
        <f t="shared" si="1"/>
        <v>88337</v>
      </c>
      <c r="G13" s="21">
        <v>103176</v>
      </c>
    </row>
    <row r="14" spans="1:7" ht="12.75">
      <c r="A14" s="105">
        <v>10</v>
      </c>
      <c r="B14" s="47" t="s">
        <v>23</v>
      </c>
      <c r="C14" s="55">
        <v>270898</v>
      </c>
      <c r="D14" s="55">
        <v>277179</v>
      </c>
      <c r="E14" s="24">
        <f t="shared" si="0"/>
        <v>6281</v>
      </c>
      <c r="F14" s="24">
        <f t="shared" si="1"/>
        <v>90853</v>
      </c>
      <c r="G14" s="21">
        <v>186326</v>
      </c>
    </row>
    <row r="15" spans="1:7" ht="12.75">
      <c r="A15" s="105">
        <v>11</v>
      </c>
      <c r="B15" s="47" t="s">
        <v>24</v>
      </c>
      <c r="C15" s="55">
        <v>114831</v>
      </c>
      <c r="D15" s="55">
        <v>117265</v>
      </c>
      <c r="E15" s="24">
        <f t="shared" si="0"/>
        <v>2434</v>
      </c>
      <c r="F15" s="24">
        <v>0</v>
      </c>
      <c r="G15" s="21">
        <v>117265</v>
      </c>
    </row>
    <row r="16" spans="1:7" ht="12.75">
      <c r="A16" s="105">
        <v>12</v>
      </c>
      <c r="B16" s="47" t="s">
        <v>25</v>
      </c>
      <c r="C16" s="55">
        <v>41822</v>
      </c>
      <c r="D16" s="55">
        <v>44182</v>
      </c>
      <c r="E16" s="24">
        <f t="shared" si="0"/>
        <v>2360</v>
      </c>
      <c r="F16" s="24">
        <v>0</v>
      </c>
      <c r="G16" s="21">
        <v>44182</v>
      </c>
    </row>
    <row r="17" spans="1:7" ht="12.75">
      <c r="A17" s="105">
        <v>13</v>
      </c>
      <c r="B17" s="47" t="s">
        <v>26</v>
      </c>
      <c r="C17" s="55">
        <v>193639</v>
      </c>
      <c r="D17" s="55">
        <v>195160</v>
      </c>
      <c r="E17" s="24">
        <f t="shared" si="0"/>
        <v>1521</v>
      </c>
      <c r="F17" s="24">
        <f t="shared" si="1"/>
        <v>51566</v>
      </c>
      <c r="G17" s="21">
        <v>143594</v>
      </c>
    </row>
    <row r="18" spans="1:7" ht="12.75">
      <c r="A18" s="105">
        <v>14</v>
      </c>
      <c r="B18" s="47" t="s">
        <v>27</v>
      </c>
      <c r="C18" s="55">
        <v>184271</v>
      </c>
      <c r="D18" s="55">
        <v>179218</v>
      </c>
      <c r="E18" s="24">
        <f t="shared" si="0"/>
        <v>-5053</v>
      </c>
      <c r="F18" s="24">
        <f t="shared" si="1"/>
        <v>105781</v>
      </c>
      <c r="G18" s="21">
        <v>73437</v>
      </c>
    </row>
    <row r="19" spans="1:7" ht="12.75">
      <c r="A19" s="105">
        <v>15</v>
      </c>
      <c r="B19" s="47" t="s">
        <v>83</v>
      </c>
      <c r="C19" s="55">
        <v>99072</v>
      </c>
      <c r="D19" s="55">
        <v>101325</v>
      </c>
      <c r="E19" s="24">
        <f t="shared" si="0"/>
        <v>2253</v>
      </c>
      <c r="F19" s="24">
        <v>0</v>
      </c>
      <c r="G19" s="21">
        <v>101325</v>
      </c>
    </row>
    <row r="20" spans="1:7" ht="12.75">
      <c r="A20" s="105">
        <v>16</v>
      </c>
      <c r="B20" s="47" t="s">
        <v>29</v>
      </c>
      <c r="C20" s="55">
        <v>86773</v>
      </c>
      <c r="D20" s="55">
        <v>89421</v>
      </c>
      <c r="E20" s="24">
        <f t="shared" si="0"/>
        <v>2648</v>
      </c>
      <c r="F20" s="24">
        <v>0</v>
      </c>
      <c r="G20" s="21">
        <v>89421</v>
      </c>
    </row>
    <row r="21" spans="1:7" ht="12.75">
      <c r="A21" s="105">
        <v>17</v>
      </c>
      <c r="B21" s="47" t="s">
        <v>30</v>
      </c>
      <c r="C21" s="55">
        <v>211475</v>
      </c>
      <c r="D21" s="55">
        <v>215754</v>
      </c>
      <c r="E21" s="24">
        <f t="shared" si="0"/>
        <v>4279</v>
      </c>
      <c r="F21" s="24">
        <v>0</v>
      </c>
      <c r="G21" s="21">
        <v>215754</v>
      </c>
    </row>
    <row r="22" spans="1:7" ht="12.75">
      <c r="A22" s="105">
        <v>18</v>
      </c>
      <c r="B22" s="47" t="s">
        <v>31</v>
      </c>
      <c r="C22" s="55">
        <v>98186</v>
      </c>
      <c r="D22" s="55">
        <v>100114</v>
      </c>
      <c r="E22" s="24">
        <f t="shared" si="0"/>
        <v>1928</v>
      </c>
      <c r="F22" s="24">
        <f t="shared" si="1"/>
        <v>70159</v>
      </c>
      <c r="G22" s="21">
        <v>29955</v>
      </c>
    </row>
    <row r="23" spans="1:7" ht="12.75">
      <c r="A23" s="105">
        <v>19</v>
      </c>
      <c r="B23" s="47" t="s">
        <v>32</v>
      </c>
      <c r="C23" s="55">
        <v>309125</v>
      </c>
      <c r="D23" s="55">
        <v>309204</v>
      </c>
      <c r="E23" s="24">
        <f t="shared" si="0"/>
        <v>79</v>
      </c>
      <c r="F23" s="24">
        <f t="shared" si="1"/>
        <v>86089</v>
      </c>
      <c r="G23" s="21">
        <v>223115</v>
      </c>
    </row>
    <row r="24" spans="1:7" ht="12.75">
      <c r="A24" s="105">
        <v>20</v>
      </c>
      <c r="B24" s="47" t="s">
        <v>33</v>
      </c>
      <c r="C24" s="55">
        <v>124413</v>
      </c>
      <c r="D24" s="55">
        <v>123833</v>
      </c>
      <c r="E24" s="24">
        <f t="shared" si="0"/>
        <v>-580</v>
      </c>
      <c r="F24" s="24">
        <f t="shared" si="1"/>
        <v>45895</v>
      </c>
      <c r="G24" s="21">
        <v>77938</v>
      </c>
    </row>
    <row r="25" spans="1:7" ht="12.75">
      <c r="A25" s="105">
        <v>21</v>
      </c>
      <c r="B25" s="47" t="s">
        <v>34</v>
      </c>
      <c r="C25" s="55">
        <v>251542</v>
      </c>
      <c r="D25" s="55">
        <v>266326</v>
      </c>
      <c r="E25" s="24">
        <f t="shared" si="0"/>
        <v>14784</v>
      </c>
      <c r="F25" s="24">
        <f t="shared" si="1"/>
        <v>59324</v>
      </c>
      <c r="G25" s="21">
        <v>207002</v>
      </c>
    </row>
    <row r="26" spans="1:7" ht="12.75">
      <c r="A26" s="105">
        <v>22</v>
      </c>
      <c r="B26" s="47" t="s">
        <v>35</v>
      </c>
      <c r="C26" s="55">
        <v>88801</v>
      </c>
      <c r="D26" s="55">
        <v>88470</v>
      </c>
      <c r="E26" s="24">
        <f t="shared" si="0"/>
        <v>-331</v>
      </c>
      <c r="F26" s="24">
        <f t="shared" si="1"/>
        <v>0</v>
      </c>
      <c r="G26" s="21">
        <v>88470</v>
      </c>
    </row>
    <row r="27" spans="1:7" ht="12.75">
      <c r="A27" s="105">
        <v>23</v>
      </c>
      <c r="B27" s="47" t="s">
        <v>36</v>
      </c>
      <c r="C27" s="55">
        <v>111523</v>
      </c>
      <c r="D27" s="55">
        <v>114676</v>
      </c>
      <c r="E27" s="24">
        <f t="shared" si="0"/>
        <v>3153</v>
      </c>
      <c r="F27" s="24">
        <f t="shared" si="1"/>
        <v>50025</v>
      </c>
      <c r="G27" s="21">
        <v>64651</v>
      </c>
    </row>
    <row r="28" spans="1:7" ht="12.75">
      <c r="A28" s="105">
        <v>24</v>
      </c>
      <c r="B28" s="47" t="s">
        <v>37</v>
      </c>
      <c r="C28" s="55">
        <v>169391</v>
      </c>
      <c r="D28" s="55">
        <v>186325</v>
      </c>
      <c r="E28" s="24">
        <f t="shared" si="0"/>
        <v>16934</v>
      </c>
      <c r="F28" s="24">
        <v>0</v>
      </c>
      <c r="G28" s="21">
        <v>186325</v>
      </c>
    </row>
    <row r="29" spans="1:7" ht="12.75">
      <c r="A29" s="105">
        <v>25</v>
      </c>
      <c r="B29" s="47" t="s">
        <v>38</v>
      </c>
      <c r="C29" s="55">
        <v>206667</v>
      </c>
      <c r="D29" s="55">
        <v>209571</v>
      </c>
      <c r="E29" s="24">
        <f t="shared" si="0"/>
        <v>2904</v>
      </c>
      <c r="F29" s="24">
        <v>0</v>
      </c>
      <c r="G29" s="21">
        <v>209571</v>
      </c>
    </row>
    <row r="30" spans="1:7" ht="12.75">
      <c r="A30" s="105">
        <v>26</v>
      </c>
      <c r="B30" s="47" t="s">
        <v>39</v>
      </c>
      <c r="C30" s="55">
        <v>168959</v>
      </c>
      <c r="D30" s="55">
        <v>170088</v>
      </c>
      <c r="E30" s="24">
        <f t="shared" si="0"/>
        <v>1129</v>
      </c>
      <c r="F30" s="24">
        <f t="shared" si="1"/>
        <v>69580</v>
      </c>
      <c r="G30" s="21">
        <v>100508</v>
      </c>
    </row>
    <row r="31" spans="1:7" ht="12.75">
      <c r="A31" s="105">
        <v>27</v>
      </c>
      <c r="B31" s="47" t="s">
        <v>40</v>
      </c>
      <c r="C31" s="55">
        <v>374875</v>
      </c>
      <c r="D31" s="55">
        <v>383653</v>
      </c>
      <c r="E31" s="24">
        <f t="shared" si="0"/>
        <v>8778</v>
      </c>
      <c r="F31" s="24">
        <v>0</v>
      </c>
      <c r="G31" s="21">
        <v>383653</v>
      </c>
    </row>
    <row r="32" spans="1:7" ht="12.75">
      <c r="A32" s="105">
        <v>28</v>
      </c>
      <c r="B32" s="47" t="s">
        <v>41</v>
      </c>
      <c r="C32" s="55">
        <v>130924</v>
      </c>
      <c r="D32" s="55">
        <v>127224</v>
      </c>
      <c r="E32" s="24">
        <f t="shared" si="0"/>
        <v>-3700</v>
      </c>
      <c r="F32" s="24">
        <f t="shared" si="1"/>
        <v>84320</v>
      </c>
      <c r="G32" s="21">
        <v>42904</v>
      </c>
    </row>
    <row r="33" spans="1:7" ht="12.75">
      <c r="A33" s="105">
        <v>29</v>
      </c>
      <c r="B33" s="47" t="s">
        <v>42</v>
      </c>
      <c r="C33" s="55">
        <v>163475</v>
      </c>
      <c r="D33" s="55">
        <v>163993</v>
      </c>
      <c r="E33" s="24">
        <f t="shared" si="0"/>
        <v>518</v>
      </c>
      <c r="F33" s="24">
        <f t="shared" si="1"/>
        <v>80552</v>
      </c>
      <c r="G33" s="21">
        <v>83441</v>
      </c>
    </row>
    <row r="34" spans="1:7" ht="12.75">
      <c r="A34" s="105">
        <v>30</v>
      </c>
      <c r="B34" s="47" t="s">
        <v>43</v>
      </c>
      <c r="C34" s="55">
        <v>344096</v>
      </c>
      <c r="D34" s="55">
        <v>347974</v>
      </c>
      <c r="E34" s="24">
        <f t="shared" si="0"/>
        <v>3878</v>
      </c>
      <c r="F34" s="24">
        <f t="shared" si="1"/>
        <v>126464</v>
      </c>
      <c r="G34" s="21">
        <v>221510</v>
      </c>
    </row>
    <row r="35" spans="1:7" ht="12.75">
      <c r="A35" s="105">
        <v>31</v>
      </c>
      <c r="B35" s="47" t="s">
        <v>44</v>
      </c>
      <c r="C35" s="55">
        <v>262281</v>
      </c>
      <c r="D35" s="55">
        <v>265660</v>
      </c>
      <c r="E35" s="24">
        <f t="shared" si="0"/>
        <v>3379</v>
      </c>
      <c r="F35" s="24">
        <v>0</v>
      </c>
      <c r="G35" s="21">
        <v>265660</v>
      </c>
    </row>
    <row r="36" spans="1:7" ht="12.75">
      <c r="A36" s="105">
        <v>32</v>
      </c>
      <c r="B36" s="47" t="s">
        <v>45</v>
      </c>
      <c r="C36" s="55">
        <v>245575</v>
      </c>
      <c r="D36" s="55">
        <v>246244</v>
      </c>
      <c r="E36" s="24">
        <f t="shared" si="0"/>
        <v>669</v>
      </c>
      <c r="F36" s="24">
        <f t="shared" si="1"/>
        <v>205409</v>
      </c>
      <c r="G36" s="21">
        <v>40835</v>
      </c>
    </row>
    <row r="37" spans="1:7" ht="12.75">
      <c r="A37" s="105">
        <v>33</v>
      </c>
      <c r="B37" s="47" t="s">
        <v>46</v>
      </c>
      <c r="C37" s="55">
        <v>145735</v>
      </c>
      <c r="D37" s="55">
        <v>142500</v>
      </c>
      <c r="E37" s="24">
        <f t="shared" si="0"/>
        <v>-3235</v>
      </c>
      <c r="F37" s="24">
        <f t="shared" si="1"/>
        <v>119837</v>
      </c>
      <c r="G37" s="21">
        <v>22663</v>
      </c>
    </row>
    <row r="38" spans="1:7" ht="12.75">
      <c r="A38" s="105">
        <v>34</v>
      </c>
      <c r="B38" s="47" t="s">
        <v>47</v>
      </c>
      <c r="C38" s="55">
        <v>438815</v>
      </c>
      <c r="D38" s="55">
        <v>439233</v>
      </c>
      <c r="E38" s="24">
        <f t="shared" si="0"/>
        <v>418</v>
      </c>
      <c r="F38" s="24">
        <f t="shared" si="1"/>
        <v>379939</v>
      </c>
      <c r="G38" s="21">
        <v>59294</v>
      </c>
    </row>
    <row r="39" spans="1:7" ht="12.75">
      <c r="A39" s="105">
        <v>35</v>
      </c>
      <c r="B39" s="30" t="s">
        <v>65</v>
      </c>
      <c r="C39" s="55">
        <v>41263</v>
      </c>
      <c r="D39" s="55">
        <v>40606</v>
      </c>
      <c r="E39" s="24">
        <f t="shared" si="0"/>
        <v>-657</v>
      </c>
      <c r="F39" s="24">
        <v>0</v>
      </c>
      <c r="G39" s="21">
        <v>40606</v>
      </c>
    </row>
    <row r="40" spans="1:7" ht="12.75">
      <c r="A40" s="106">
        <v>37</v>
      </c>
      <c r="B40" s="21" t="s">
        <v>188</v>
      </c>
      <c r="C40" s="55">
        <v>112861</v>
      </c>
      <c r="D40" s="55">
        <v>125197</v>
      </c>
      <c r="E40" s="24">
        <f t="shared" si="0"/>
        <v>12336</v>
      </c>
      <c r="F40" s="24">
        <v>125197</v>
      </c>
      <c r="G40" s="22">
        <v>0</v>
      </c>
    </row>
    <row r="41" spans="1:7" ht="12.75">
      <c r="A41" s="106">
        <v>37</v>
      </c>
      <c r="B41" s="21" t="s">
        <v>191</v>
      </c>
      <c r="C41" s="55">
        <v>49256</v>
      </c>
      <c r="D41" s="55">
        <v>49383</v>
      </c>
      <c r="E41" s="24">
        <f t="shared" si="0"/>
        <v>127</v>
      </c>
      <c r="F41" s="24">
        <v>0</v>
      </c>
      <c r="G41" s="22">
        <v>49383</v>
      </c>
    </row>
    <row r="42" spans="1:7" ht="12.75">
      <c r="A42" s="106">
        <v>38</v>
      </c>
      <c r="B42" s="21" t="s">
        <v>49</v>
      </c>
      <c r="C42" s="55">
        <v>19890</v>
      </c>
      <c r="D42" s="55">
        <v>20087</v>
      </c>
      <c r="E42" s="24">
        <f t="shared" si="0"/>
        <v>197</v>
      </c>
      <c r="F42" s="24">
        <v>20087</v>
      </c>
      <c r="G42" s="24">
        <v>0</v>
      </c>
    </row>
    <row r="43" spans="1:7" ht="12.75">
      <c r="A43" s="106">
        <v>39</v>
      </c>
      <c r="B43" s="21" t="s">
        <v>197</v>
      </c>
      <c r="C43" s="55">
        <v>7889</v>
      </c>
      <c r="D43" s="55">
        <v>7954</v>
      </c>
      <c r="E43" s="24">
        <f t="shared" si="0"/>
        <v>65</v>
      </c>
      <c r="F43" s="24">
        <f t="shared" si="1"/>
        <v>0</v>
      </c>
      <c r="G43" s="24">
        <v>7954</v>
      </c>
    </row>
    <row r="44" spans="1:7" ht="12.75">
      <c r="A44" s="105"/>
      <c r="B44" s="27" t="s">
        <v>50</v>
      </c>
      <c r="C44" s="31">
        <f>SUM(C5:C43)</f>
        <v>6271939</v>
      </c>
      <c r="D44" s="31">
        <f>SUM(D5:D43)</f>
        <v>6363556</v>
      </c>
      <c r="E44" s="28">
        <f t="shared" si="0"/>
        <v>91617</v>
      </c>
      <c r="F44" s="28">
        <f>SUM(F5:F43)</f>
        <v>2215825</v>
      </c>
      <c r="G44" s="27">
        <f>SUM(G5:G43)</f>
        <v>4147731</v>
      </c>
    </row>
    <row r="45" spans="1:7" ht="12.75">
      <c r="A45" s="21"/>
      <c r="B45" s="30" t="s">
        <v>51</v>
      </c>
      <c r="C45" s="22">
        <v>1597670</v>
      </c>
      <c r="D45" s="22">
        <v>1621599</v>
      </c>
      <c r="E45" s="24">
        <f t="shared" si="0"/>
        <v>23929</v>
      </c>
      <c r="F45" s="22">
        <v>1621599</v>
      </c>
      <c r="G45" s="24">
        <v>0</v>
      </c>
    </row>
    <row r="46" spans="1:7" ht="12.75">
      <c r="A46" s="21"/>
      <c r="B46" s="30" t="s">
        <v>52</v>
      </c>
      <c r="C46" s="22">
        <v>211131</v>
      </c>
      <c r="D46" s="22">
        <v>214640</v>
      </c>
      <c r="E46" s="24">
        <f t="shared" si="0"/>
        <v>3509</v>
      </c>
      <c r="F46" s="22">
        <v>214640</v>
      </c>
      <c r="G46" s="24">
        <v>0</v>
      </c>
    </row>
    <row r="47" spans="1:7" ht="12.75">
      <c r="A47" s="21"/>
      <c r="B47" s="30" t="s">
        <v>53</v>
      </c>
      <c r="C47" s="22">
        <v>113540</v>
      </c>
      <c r="D47" s="22">
        <v>120804</v>
      </c>
      <c r="E47" s="24">
        <f t="shared" si="0"/>
        <v>7264</v>
      </c>
      <c r="F47" s="22">
        <v>120804</v>
      </c>
      <c r="G47" s="24">
        <v>0</v>
      </c>
    </row>
    <row r="48" spans="1:7" ht="12.75">
      <c r="A48" s="21"/>
      <c r="B48" s="29" t="s">
        <v>54</v>
      </c>
      <c r="C48" s="28">
        <f>SUM(C44:C47)</f>
        <v>8194280</v>
      </c>
      <c r="D48" s="28">
        <f>SUM(D44:D47)</f>
        <v>8320599</v>
      </c>
      <c r="E48" s="28">
        <f t="shared" si="0"/>
        <v>126319</v>
      </c>
      <c r="F48" s="28">
        <f>SUM(F44:F47)</f>
        <v>4172868</v>
      </c>
      <c r="G48" s="27">
        <f>SUM(G44:G47)</f>
        <v>4147731</v>
      </c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K49"/>
  <sheetViews>
    <sheetView zoomScalePageLayoutView="0" workbookViewId="0" topLeftCell="A13">
      <selection activeCell="A1" sqref="A1:K49"/>
    </sheetView>
  </sheetViews>
  <sheetFormatPr defaultColWidth="9.00390625" defaultRowHeight="12.75"/>
  <cols>
    <col min="1" max="1" width="6.625" style="0" customWidth="1"/>
    <col min="2" max="2" width="14.375" style="0" customWidth="1"/>
    <col min="3" max="3" width="7.125" style="0" customWidth="1"/>
    <col min="4" max="4" width="7.00390625" style="0" customWidth="1"/>
    <col min="5" max="5" width="7.625" style="0" customWidth="1"/>
    <col min="6" max="6" width="7.375" style="0" customWidth="1"/>
    <col min="7" max="8" width="6.25390625" style="0" customWidth="1"/>
    <col min="9" max="9" width="7.875" style="0" customWidth="1"/>
    <col min="10" max="10" width="6.375" style="0" customWidth="1"/>
    <col min="11" max="11" width="6.625" style="0" customWidth="1"/>
  </cols>
  <sheetData>
    <row r="1" ht="12.75">
      <c r="I1" s="60" t="s">
        <v>87</v>
      </c>
    </row>
    <row r="2" spans="1:10" ht="14.25">
      <c r="A2" s="189" t="s">
        <v>88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1" ht="12.75">
      <c r="A3" s="70"/>
      <c r="B3" s="70"/>
      <c r="C3" s="7"/>
      <c r="D3" s="70"/>
      <c r="E3" s="209" t="s">
        <v>89</v>
      </c>
      <c r="F3" s="210"/>
      <c r="G3" s="163"/>
      <c r="H3" s="211" t="s">
        <v>168</v>
      </c>
      <c r="I3" s="7" t="s">
        <v>90</v>
      </c>
      <c r="J3" s="10" t="s">
        <v>91</v>
      </c>
      <c r="K3" s="70"/>
    </row>
    <row r="4" spans="1:11" ht="12.75">
      <c r="A4" s="71" t="s">
        <v>2</v>
      </c>
      <c r="B4" s="6" t="s">
        <v>3</v>
      </c>
      <c r="C4" s="6">
        <v>2014</v>
      </c>
      <c r="D4" s="6">
        <v>2015</v>
      </c>
      <c r="E4" s="7" t="s">
        <v>201</v>
      </c>
      <c r="F4" s="7" t="s">
        <v>205</v>
      </c>
      <c r="G4" s="7" t="s">
        <v>202</v>
      </c>
      <c r="H4" s="212"/>
      <c r="I4" s="12" t="s">
        <v>92</v>
      </c>
      <c r="J4" s="13" t="s">
        <v>251</v>
      </c>
      <c r="K4" s="72" t="s">
        <v>58</v>
      </c>
    </row>
    <row r="5" spans="1:11" ht="12.75">
      <c r="A5" s="73"/>
      <c r="B5" s="73"/>
      <c r="C5" s="73"/>
      <c r="D5" s="73"/>
      <c r="E5" s="74" t="s">
        <v>204</v>
      </c>
      <c r="F5" s="74" t="s">
        <v>227</v>
      </c>
      <c r="G5" s="19" t="s">
        <v>203</v>
      </c>
      <c r="H5" s="19" t="s">
        <v>93</v>
      </c>
      <c r="I5" s="19" t="s">
        <v>94</v>
      </c>
      <c r="J5" s="19" t="s">
        <v>250</v>
      </c>
      <c r="K5" s="73"/>
    </row>
    <row r="6" spans="1:11" ht="12.75">
      <c r="A6" s="75">
        <v>1</v>
      </c>
      <c r="B6" s="66" t="s">
        <v>14</v>
      </c>
      <c r="C6" s="55">
        <v>4842</v>
      </c>
      <c r="D6" s="55">
        <v>3163</v>
      </c>
      <c r="E6" s="22">
        <v>3155</v>
      </c>
      <c r="F6" s="21">
        <v>8</v>
      </c>
      <c r="G6" s="21"/>
      <c r="H6" s="21"/>
      <c r="I6" s="22">
        <v>1050</v>
      </c>
      <c r="J6" s="24"/>
      <c r="K6" s="21">
        <f aca="true" t="shared" si="0" ref="K6:K44">D6-C6</f>
        <v>-1679</v>
      </c>
    </row>
    <row r="7" spans="1:11" ht="12.75">
      <c r="A7" s="76">
        <v>2</v>
      </c>
      <c r="B7" s="64" t="s">
        <v>15</v>
      </c>
      <c r="C7" s="55">
        <v>13939</v>
      </c>
      <c r="D7" s="55">
        <v>13792</v>
      </c>
      <c r="E7" s="22">
        <v>13344</v>
      </c>
      <c r="F7" s="21">
        <v>342</v>
      </c>
      <c r="G7" s="21">
        <v>106</v>
      </c>
      <c r="H7" s="21"/>
      <c r="I7" s="22">
        <v>217</v>
      </c>
      <c r="J7" s="24"/>
      <c r="K7" s="21">
        <f t="shared" si="0"/>
        <v>-147</v>
      </c>
    </row>
    <row r="8" spans="1:11" ht="12.75">
      <c r="A8" s="76">
        <v>3</v>
      </c>
      <c r="B8" s="64" t="s">
        <v>16</v>
      </c>
      <c r="C8" s="55">
        <v>1175</v>
      </c>
      <c r="D8" s="55">
        <v>890</v>
      </c>
      <c r="E8" s="22">
        <v>863</v>
      </c>
      <c r="F8" s="21">
        <v>27</v>
      </c>
      <c r="G8" s="21"/>
      <c r="H8" s="21"/>
      <c r="I8" s="22">
        <v>526</v>
      </c>
      <c r="J8" s="24">
        <v>16</v>
      </c>
      <c r="K8" s="21">
        <f t="shared" si="0"/>
        <v>-285</v>
      </c>
    </row>
    <row r="9" spans="1:11" ht="12.75">
      <c r="A9" s="76">
        <v>4</v>
      </c>
      <c r="B9" s="64" t="s">
        <v>17</v>
      </c>
      <c r="C9" s="55">
        <v>15189</v>
      </c>
      <c r="D9" s="55">
        <v>18076</v>
      </c>
      <c r="E9" s="116">
        <v>17859</v>
      </c>
      <c r="F9" s="21">
        <v>217</v>
      </c>
      <c r="G9" s="21"/>
      <c r="H9" s="21"/>
      <c r="I9" s="22">
        <v>4006</v>
      </c>
      <c r="J9" s="24"/>
      <c r="K9" s="21">
        <f t="shared" si="0"/>
        <v>2887</v>
      </c>
    </row>
    <row r="10" spans="1:11" ht="12.75">
      <c r="A10" s="76">
        <v>5</v>
      </c>
      <c r="B10" s="64" t="s">
        <v>18</v>
      </c>
      <c r="C10" s="55">
        <v>1226</v>
      </c>
      <c r="D10" s="55">
        <v>949</v>
      </c>
      <c r="E10" s="22">
        <v>943</v>
      </c>
      <c r="F10" s="21">
        <v>2</v>
      </c>
      <c r="G10" s="21">
        <v>4</v>
      </c>
      <c r="H10" s="21"/>
      <c r="I10" s="22">
        <v>358</v>
      </c>
      <c r="J10" s="24"/>
      <c r="K10" s="21">
        <f t="shared" si="0"/>
        <v>-277</v>
      </c>
    </row>
    <row r="11" spans="1:11" ht="12.75">
      <c r="A11" s="76">
        <v>6</v>
      </c>
      <c r="B11" s="64" t="s">
        <v>19</v>
      </c>
      <c r="C11" s="55">
        <v>959</v>
      </c>
      <c r="D11" s="55">
        <v>1476</v>
      </c>
      <c r="E11" s="22">
        <v>1450</v>
      </c>
      <c r="F11" s="21">
        <v>26</v>
      </c>
      <c r="G11" s="21"/>
      <c r="H11" s="21"/>
      <c r="I11" s="22">
        <v>559</v>
      </c>
      <c r="J11" s="24"/>
      <c r="K11" s="21">
        <f t="shared" si="0"/>
        <v>517</v>
      </c>
    </row>
    <row r="12" spans="1:11" ht="12.75">
      <c r="A12" s="76">
        <v>7</v>
      </c>
      <c r="B12" s="64" t="s">
        <v>20</v>
      </c>
      <c r="C12" s="55">
        <v>6333</v>
      </c>
      <c r="D12" s="55">
        <v>6218</v>
      </c>
      <c r="E12" s="22">
        <v>6172</v>
      </c>
      <c r="F12" s="21">
        <v>46</v>
      </c>
      <c r="G12" s="21"/>
      <c r="H12" s="21"/>
      <c r="I12" s="22">
        <v>3448</v>
      </c>
      <c r="J12" s="24"/>
      <c r="K12" s="21">
        <f t="shared" si="0"/>
        <v>-115</v>
      </c>
    </row>
    <row r="13" spans="1:11" ht="12.75">
      <c r="A13" s="76">
        <v>8</v>
      </c>
      <c r="B13" s="64" t="s">
        <v>21</v>
      </c>
      <c r="C13" s="55">
        <v>3336</v>
      </c>
      <c r="D13" s="55">
        <v>3913</v>
      </c>
      <c r="E13" s="22">
        <v>3901</v>
      </c>
      <c r="F13" s="21"/>
      <c r="G13" s="21">
        <v>12</v>
      </c>
      <c r="H13" s="21"/>
      <c r="I13" s="22">
        <v>450</v>
      </c>
      <c r="J13" s="24">
        <v>10</v>
      </c>
      <c r="K13" s="21">
        <f t="shared" si="0"/>
        <v>577</v>
      </c>
    </row>
    <row r="14" spans="1:11" ht="12.75">
      <c r="A14" s="76">
        <v>9</v>
      </c>
      <c r="B14" s="64" t="s">
        <v>22</v>
      </c>
      <c r="C14" s="55">
        <v>10686</v>
      </c>
      <c r="D14" s="55">
        <v>9042</v>
      </c>
      <c r="E14" s="22">
        <v>9041</v>
      </c>
      <c r="F14" s="21">
        <v>1</v>
      </c>
      <c r="G14" s="21"/>
      <c r="H14" s="21"/>
      <c r="I14" s="22">
        <v>2638</v>
      </c>
      <c r="J14" s="24"/>
      <c r="K14" s="21">
        <f t="shared" si="0"/>
        <v>-1644</v>
      </c>
    </row>
    <row r="15" spans="1:11" ht="12.75">
      <c r="A15" s="76">
        <v>10</v>
      </c>
      <c r="B15" s="64" t="s">
        <v>23</v>
      </c>
      <c r="C15" s="55">
        <v>15318</v>
      </c>
      <c r="D15" s="55">
        <v>9893</v>
      </c>
      <c r="E15" s="22">
        <v>9852</v>
      </c>
      <c r="F15" s="21">
        <v>41</v>
      </c>
      <c r="G15" s="21"/>
      <c r="H15" s="21"/>
      <c r="I15" s="22">
        <v>4507</v>
      </c>
      <c r="J15" s="24"/>
      <c r="K15" s="21">
        <f t="shared" si="0"/>
        <v>-5425</v>
      </c>
    </row>
    <row r="16" spans="1:11" ht="12.75">
      <c r="A16" s="76">
        <v>11</v>
      </c>
      <c r="B16" s="64" t="s">
        <v>24</v>
      </c>
      <c r="C16" s="55">
        <v>2941</v>
      </c>
      <c r="D16" s="55">
        <v>3976</v>
      </c>
      <c r="E16" s="22">
        <v>3893</v>
      </c>
      <c r="F16" s="21">
        <v>58</v>
      </c>
      <c r="G16" s="21">
        <v>25</v>
      </c>
      <c r="H16" s="21"/>
      <c r="I16" s="22">
        <v>1501</v>
      </c>
      <c r="J16" s="24"/>
      <c r="K16" s="21">
        <f t="shared" si="0"/>
        <v>1035</v>
      </c>
    </row>
    <row r="17" spans="1:11" ht="12.75">
      <c r="A17" s="76">
        <v>12</v>
      </c>
      <c r="B17" s="64" t="s">
        <v>25</v>
      </c>
      <c r="C17" s="55">
        <v>857</v>
      </c>
      <c r="D17" s="55">
        <v>2459</v>
      </c>
      <c r="E17" s="22">
        <v>2449</v>
      </c>
      <c r="F17" s="21">
        <v>10</v>
      </c>
      <c r="G17" s="21"/>
      <c r="H17" s="21"/>
      <c r="I17" s="22">
        <v>1124</v>
      </c>
      <c r="J17" s="24"/>
      <c r="K17" s="21">
        <f t="shared" si="0"/>
        <v>1602</v>
      </c>
    </row>
    <row r="18" spans="1:11" ht="12.75">
      <c r="A18" s="76">
        <v>13</v>
      </c>
      <c r="B18" s="64" t="s">
        <v>26</v>
      </c>
      <c r="C18" s="55">
        <v>6320</v>
      </c>
      <c r="D18" s="55">
        <v>6487</v>
      </c>
      <c r="E18" s="22">
        <v>6484</v>
      </c>
      <c r="F18" s="21">
        <v>3</v>
      </c>
      <c r="G18" s="21"/>
      <c r="H18" s="21"/>
      <c r="I18" s="22">
        <v>1837</v>
      </c>
      <c r="J18" s="24"/>
      <c r="K18" s="21">
        <f t="shared" si="0"/>
        <v>167</v>
      </c>
    </row>
    <row r="19" spans="1:11" ht="12.75">
      <c r="A19" s="76">
        <v>14</v>
      </c>
      <c r="B19" s="64" t="s">
        <v>27</v>
      </c>
      <c r="C19" s="55">
        <v>11882</v>
      </c>
      <c r="D19" s="55">
        <v>10103</v>
      </c>
      <c r="E19" s="22">
        <v>9673</v>
      </c>
      <c r="F19" s="21">
        <v>430</v>
      </c>
      <c r="G19" s="21"/>
      <c r="H19" s="21"/>
      <c r="I19" s="22">
        <v>499</v>
      </c>
      <c r="J19" s="24"/>
      <c r="K19" s="21">
        <f t="shared" si="0"/>
        <v>-1779</v>
      </c>
    </row>
    <row r="20" spans="1:11" ht="12.75">
      <c r="A20" s="76">
        <v>15</v>
      </c>
      <c r="B20" s="64" t="s">
        <v>83</v>
      </c>
      <c r="C20" s="55">
        <v>2550</v>
      </c>
      <c r="D20" s="55">
        <v>3816</v>
      </c>
      <c r="E20" s="22">
        <v>3815</v>
      </c>
      <c r="F20" s="21">
        <v>1</v>
      </c>
      <c r="G20" s="21"/>
      <c r="H20" s="21"/>
      <c r="I20" s="22">
        <v>586</v>
      </c>
      <c r="J20" s="24">
        <v>6</v>
      </c>
      <c r="K20" s="21">
        <f t="shared" si="0"/>
        <v>1266</v>
      </c>
    </row>
    <row r="21" spans="1:11" ht="12.75">
      <c r="A21" s="76">
        <v>16</v>
      </c>
      <c r="B21" s="64" t="s">
        <v>29</v>
      </c>
      <c r="C21" s="55">
        <v>3761</v>
      </c>
      <c r="D21" s="55">
        <v>3213</v>
      </c>
      <c r="E21" s="22">
        <v>3212</v>
      </c>
      <c r="F21" s="21">
        <v>1</v>
      </c>
      <c r="G21" s="21"/>
      <c r="H21" s="21"/>
      <c r="I21" s="22">
        <v>1172</v>
      </c>
      <c r="J21" s="24">
        <v>2</v>
      </c>
      <c r="K21" s="21">
        <f t="shared" si="0"/>
        <v>-548</v>
      </c>
    </row>
    <row r="22" spans="1:11" ht="12.75">
      <c r="A22" s="76">
        <v>17</v>
      </c>
      <c r="B22" s="64" t="s">
        <v>30</v>
      </c>
      <c r="C22" s="55">
        <v>10242</v>
      </c>
      <c r="D22" s="55">
        <v>11978</v>
      </c>
      <c r="E22" s="22">
        <v>11957</v>
      </c>
      <c r="F22" s="21">
        <v>21</v>
      </c>
      <c r="G22" s="21"/>
      <c r="H22" s="21"/>
      <c r="I22" s="22">
        <v>2468</v>
      </c>
      <c r="J22" s="24"/>
      <c r="K22" s="21">
        <f t="shared" si="0"/>
        <v>1736</v>
      </c>
    </row>
    <row r="23" spans="1:11" ht="12.75">
      <c r="A23" s="76">
        <v>18</v>
      </c>
      <c r="B23" s="64" t="s">
        <v>31</v>
      </c>
      <c r="C23" s="55">
        <v>4120</v>
      </c>
      <c r="D23" s="55">
        <v>3104</v>
      </c>
      <c r="E23" s="22">
        <v>3096</v>
      </c>
      <c r="F23" s="21">
        <v>8</v>
      </c>
      <c r="G23" s="21"/>
      <c r="H23" s="21"/>
      <c r="I23" s="22">
        <v>357</v>
      </c>
      <c r="J23" s="24"/>
      <c r="K23" s="21">
        <f t="shared" si="0"/>
        <v>-1016</v>
      </c>
    </row>
    <row r="24" spans="1:11" ht="12.75">
      <c r="A24" s="76">
        <v>19</v>
      </c>
      <c r="B24" s="64" t="s">
        <v>32</v>
      </c>
      <c r="C24" s="55">
        <v>10546</v>
      </c>
      <c r="D24" s="55">
        <v>6759</v>
      </c>
      <c r="E24" s="22">
        <v>6735</v>
      </c>
      <c r="F24" s="21">
        <v>24</v>
      </c>
      <c r="G24" s="21"/>
      <c r="H24" s="21"/>
      <c r="I24" s="22">
        <v>3010</v>
      </c>
      <c r="J24" s="24"/>
      <c r="K24" s="21">
        <f t="shared" si="0"/>
        <v>-3787</v>
      </c>
    </row>
    <row r="25" spans="1:11" ht="12.75">
      <c r="A25" s="76">
        <v>20</v>
      </c>
      <c r="B25" s="64" t="s">
        <v>33</v>
      </c>
      <c r="C25" s="55">
        <v>6557</v>
      </c>
      <c r="D25" s="55">
        <v>1570</v>
      </c>
      <c r="E25" s="22">
        <v>1567</v>
      </c>
      <c r="F25" s="21">
        <v>3</v>
      </c>
      <c r="G25" s="21"/>
      <c r="H25" s="21"/>
      <c r="I25" s="22">
        <v>792</v>
      </c>
      <c r="J25" s="24"/>
      <c r="K25" s="21">
        <f t="shared" si="0"/>
        <v>-4987</v>
      </c>
    </row>
    <row r="26" spans="1:11" ht="12.75">
      <c r="A26" s="76">
        <v>21</v>
      </c>
      <c r="B26" s="64" t="s">
        <v>34</v>
      </c>
      <c r="C26" s="55">
        <v>14147</v>
      </c>
      <c r="D26" s="55">
        <v>18459</v>
      </c>
      <c r="E26" s="22">
        <v>18458</v>
      </c>
      <c r="F26" s="21">
        <v>1</v>
      </c>
      <c r="G26" s="21"/>
      <c r="H26" s="21"/>
      <c r="I26" s="22">
        <v>2380</v>
      </c>
      <c r="J26" s="24">
        <v>10</v>
      </c>
      <c r="K26" s="21">
        <f t="shared" si="0"/>
        <v>4312</v>
      </c>
    </row>
    <row r="27" spans="1:11" ht="12.75">
      <c r="A27" s="76">
        <v>22</v>
      </c>
      <c r="B27" s="64" t="s">
        <v>35</v>
      </c>
      <c r="C27" s="55">
        <v>2288</v>
      </c>
      <c r="D27" s="55">
        <v>1329</v>
      </c>
      <c r="E27" s="22">
        <v>1307</v>
      </c>
      <c r="F27" s="21">
        <v>22</v>
      </c>
      <c r="G27" s="21"/>
      <c r="H27" s="21"/>
      <c r="I27" s="22">
        <v>451</v>
      </c>
      <c r="J27" s="24"/>
      <c r="K27" s="21">
        <f t="shared" si="0"/>
        <v>-959</v>
      </c>
    </row>
    <row r="28" spans="1:11" ht="12.75">
      <c r="A28" s="76">
        <v>23</v>
      </c>
      <c r="B28" s="64" t="s">
        <v>36</v>
      </c>
      <c r="C28" s="55">
        <v>3195</v>
      </c>
      <c r="D28" s="55">
        <v>4609</v>
      </c>
      <c r="E28" s="22">
        <v>4569</v>
      </c>
      <c r="F28" s="21">
        <v>40</v>
      </c>
      <c r="G28" s="21"/>
      <c r="H28" s="21"/>
      <c r="I28" s="22">
        <v>1661</v>
      </c>
      <c r="J28" s="24"/>
      <c r="K28" s="21">
        <f t="shared" si="0"/>
        <v>1414</v>
      </c>
    </row>
    <row r="29" spans="1:11" ht="12.75">
      <c r="A29" s="76">
        <v>24</v>
      </c>
      <c r="B29" s="64" t="s">
        <v>37</v>
      </c>
      <c r="C29" s="55">
        <v>27401</v>
      </c>
      <c r="D29" s="55">
        <v>18925</v>
      </c>
      <c r="E29" s="22">
        <v>18917</v>
      </c>
      <c r="F29" s="21">
        <v>8</v>
      </c>
      <c r="G29" s="21"/>
      <c r="H29" s="21"/>
      <c r="I29" s="22">
        <v>3625</v>
      </c>
      <c r="J29" s="24">
        <v>8</v>
      </c>
      <c r="K29" s="21">
        <f t="shared" si="0"/>
        <v>-8476</v>
      </c>
    </row>
    <row r="30" spans="1:11" ht="12.75">
      <c r="A30" s="76">
        <v>25</v>
      </c>
      <c r="B30" s="64" t="s">
        <v>38</v>
      </c>
      <c r="C30" s="55">
        <v>9673</v>
      </c>
      <c r="D30" s="55">
        <v>7931</v>
      </c>
      <c r="E30" s="22">
        <v>7904</v>
      </c>
      <c r="F30" s="21">
        <v>27</v>
      </c>
      <c r="G30" s="21"/>
      <c r="H30" s="21"/>
      <c r="I30" s="22">
        <v>3059</v>
      </c>
      <c r="J30" s="24"/>
      <c r="K30" s="21">
        <f t="shared" si="0"/>
        <v>-1742</v>
      </c>
    </row>
    <row r="31" spans="1:11" ht="12.75">
      <c r="A31" s="76">
        <v>26</v>
      </c>
      <c r="B31" s="64" t="s">
        <v>39</v>
      </c>
      <c r="C31" s="55">
        <v>5666</v>
      </c>
      <c r="D31" s="55">
        <v>4031</v>
      </c>
      <c r="E31" s="22">
        <v>4028</v>
      </c>
      <c r="F31" s="21">
        <v>3</v>
      </c>
      <c r="G31" s="21"/>
      <c r="H31" s="21"/>
      <c r="I31" s="22">
        <v>399</v>
      </c>
      <c r="J31" s="24"/>
      <c r="K31" s="21">
        <f t="shared" si="0"/>
        <v>-1635</v>
      </c>
    </row>
    <row r="32" spans="1:11" ht="12.75">
      <c r="A32" s="76">
        <v>27</v>
      </c>
      <c r="B32" s="64" t="s">
        <v>40</v>
      </c>
      <c r="C32" s="55">
        <v>29609</v>
      </c>
      <c r="D32" s="55">
        <v>22330</v>
      </c>
      <c r="E32" s="22">
        <v>22326</v>
      </c>
      <c r="F32" s="21">
        <v>4</v>
      </c>
      <c r="G32" s="21"/>
      <c r="H32" s="21"/>
      <c r="I32" s="22">
        <v>6755</v>
      </c>
      <c r="J32" s="24"/>
      <c r="K32" s="21">
        <f t="shared" si="0"/>
        <v>-7279</v>
      </c>
    </row>
    <row r="33" spans="1:11" ht="12.75">
      <c r="A33" s="76">
        <v>28</v>
      </c>
      <c r="B33" s="64" t="s">
        <v>41</v>
      </c>
      <c r="C33" s="55">
        <v>10101</v>
      </c>
      <c r="D33" s="55">
        <v>6687</v>
      </c>
      <c r="E33" s="22">
        <v>6672</v>
      </c>
      <c r="F33" s="21">
        <v>15</v>
      </c>
      <c r="G33" s="21"/>
      <c r="H33" s="21"/>
      <c r="I33" s="22">
        <v>292</v>
      </c>
      <c r="J33" s="24"/>
      <c r="K33" s="21">
        <f t="shared" si="0"/>
        <v>-3414</v>
      </c>
    </row>
    <row r="34" spans="1:11" ht="12.75">
      <c r="A34" s="76">
        <v>29</v>
      </c>
      <c r="B34" s="64" t="s">
        <v>42</v>
      </c>
      <c r="C34" s="55">
        <v>592</v>
      </c>
      <c r="D34" s="55">
        <v>1621</v>
      </c>
      <c r="E34" s="22">
        <v>1621</v>
      </c>
      <c r="F34" s="21"/>
      <c r="G34" s="21"/>
      <c r="H34" s="21"/>
      <c r="I34" s="22"/>
      <c r="J34" s="24"/>
      <c r="K34" s="21">
        <f t="shared" si="0"/>
        <v>1029</v>
      </c>
    </row>
    <row r="35" spans="1:11" ht="12.75">
      <c r="A35" s="76">
        <v>30</v>
      </c>
      <c r="B35" s="64" t="s">
        <v>43</v>
      </c>
      <c r="C35" s="55">
        <v>15144</v>
      </c>
      <c r="D35" s="55">
        <v>11898</v>
      </c>
      <c r="E35" s="22">
        <v>11865</v>
      </c>
      <c r="F35" s="21">
        <v>33</v>
      </c>
      <c r="G35" s="21"/>
      <c r="H35" s="21"/>
      <c r="I35" s="22">
        <v>4156</v>
      </c>
      <c r="J35" s="24">
        <v>7</v>
      </c>
      <c r="K35" s="21">
        <f t="shared" si="0"/>
        <v>-3246</v>
      </c>
    </row>
    <row r="36" spans="1:11" ht="12.75">
      <c r="A36" s="76">
        <v>31</v>
      </c>
      <c r="B36" s="64" t="s">
        <v>44</v>
      </c>
      <c r="C36" s="55">
        <v>10230</v>
      </c>
      <c r="D36" s="55">
        <v>8940</v>
      </c>
      <c r="E36" s="22">
        <v>8918</v>
      </c>
      <c r="F36" s="21">
        <v>22</v>
      </c>
      <c r="G36" s="21"/>
      <c r="H36" s="21"/>
      <c r="I36" s="22">
        <v>3686</v>
      </c>
      <c r="J36" s="24">
        <v>3</v>
      </c>
      <c r="K36" s="21">
        <f t="shared" si="0"/>
        <v>-1290</v>
      </c>
    </row>
    <row r="37" spans="1:11" ht="12.75">
      <c r="A37" s="76">
        <v>32</v>
      </c>
      <c r="B37" s="64" t="s">
        <v>45</v>
      </c>
      <c r="C37" s="55">
        <v>9584</v>
      </c>
      <c r="D37" s="55">
        <v>12706</v>
      </c>
      <c r="E37" s="22">
        <v>12705</v>
      </c>
      <c r="F37" s="21">
        <v>1</v>
      </c>
      <c r="G37" s="21"/>
      <c r="H37" s="21"/>
      <c r="I37" s="22">
        <v>924</v>
      </c>
      <c r="J37" s="24">
        <v>1</v>
      </c>
      <c r="K37" s="21">
        <f t="shared" si="0"/>
        <v>3122</v>
      </c>
    </row>
    <row r="38" spans="1:11" ht="12.75">
      <c r="A38" s="76">
        <v>33</v>
      </c>
      <c r="B38" s="64" t="s">
        <v>46</v>
      </c>
      <c r="C38" s="55">
        <v>4317</v>
      </c>
      <c r="D38" s="55">
        <v>3787</v>
      </c>
      <c r="E38" s="22">
        <v>3743</v>
      </c>
      <c r="F38" s="21">
        <v>44</v>
      </c>
      <c r="G38" s="21"/>
      <c r="H38" s="21"/>
      <c r="I38" s="22">
        <v>5</v>
      </c>
      <c r="J38" s="24">
        <v>4</v>
      </c>
      <c r="K38" s="21">
        <f t="shared" si="0"/>
        <v>-530</v>
      </c>
    </row>
    <row r="39" spans="1:11" ht="12.75">
      <c r="A39" s="76">
        <v>34</v>
      </c>
      <c r="B39" s="64" t="s">
        <v>47</v>
      </c>
      <c r="C39" s="55">
        <v>26816</v>
      </c>
      <c r="D39" s="55">
        <v>27028</v>
      </c>
      <c r="E39" s="22">
        <v>26939</v>
      </c>
      <c r="F39" s="21">
        <v>89</v>
      </c>
      <c r="G39" s="21"/>
      <c r="H39" s="21"/>
      <c r="I39" s="22">
        <v>3217</v>
      </c>
      <c r="J39" s="24">
        <v>43</v>
      </c>
      <c r="K39" s="21">
        <f t="shared" si="0"/>
        <v>212</v>
      </c>
    </row>
    <row r="40" spans="1:11" ht="12.75">
      <c r="A40" s="76">
        <v>35</v>
      </c>
      <c r="B40" s="64" t="s">
        <v>65</v>
      </c>
      <c r="C40" s="55">
        <v>765</v>
      </c>
      <c r="D40" s="55">
        <v>785</v>
      </c>
      <c r="E40" s="22">
        <v>785</v>
      </c>
      <c r="F40" s="21"/>
      <c r="G40" s="21"/>
      <c r="H40" s="21"/>
      <c r="I40" s="22">
        <v>225</v>
      </c>
      <c r="J40" s="24"/>
      <c r="K40" s="21">
        <f t="shared" si="0"/>
        <v>20</v>
      </c>
    </row>
    <row r="41" spans="1:11" ht="12.75">
      <c r="A41" s="76">
        <v>36</v>
      </c>
      <c r="B41" s="21" t="s">
        <v>188</v>
      </c>
      <c r="C41" s="55">
        <v>2156</v>
      </c>
      <c r="D41" s="24">
        <v>17132</v>
      </c>
      <c r="E41" s="24">
        <v>17130</v>
      </c>
      <c r="F41" s="24">
        <v>2</v>
      </c>
      <c r="G41" s="24"/>
      <c r="H41" s="24">
        <v>2</v>
      </c>
      <c r="I41" s="24">
        <v>150</v>
      </c>
      <c r="J41" s="24">
        <v>12</v>
      </c>
      <c r="K41" s="21">
        <f t="shared" si="0"/>
        <v>14976</v>
      </c>
    </row>
    <row r="42" spans="1:11" ht="12.75">
      <c r="A42" s="76">
        <v>37</v>
      </c>
      <c r="B42" s="21" t="s">
        <v>191</v>
      </c>
      <c r="C42" s="55">
        <v>1047</v>
      </c>
      <c r="D42" s="24">
        <v>836</v>
      </c>
      <c r="E42" s="24">
        <v>836</v>
      </c>
      <c r="F42" s="24"/>
      <c r="G42" s="24"/>
      <c r="H42" s="24"/>
      <c r="I42" s="24">
        <v>166</v>
      </c>
      <c r="J42" s="24"/>
      <c r="K42" s="21">
        <f t="shared" si="0"/>
        <v>-211</v>
      </c>
    </row>
    <row r="43" spans="1:11" ht="12.75">
      <c r="A43" s="76">
        <v>38</v>
      </c>
      <c r="B43" s="64" t="s">
        <v>49</v>
      </c>
      <c r="C43" s="24">
        <v>315</v>
      </c>
      <c r="D43" s="24">
        <v>361</v>
      </c>
      <c r="E43" s="24">
        <v>361</v>
      </c>
      <c r="F43" s="24"/>
      <c r="G43" s="24"/>
      <c r="H43" s="24"/>
      <c r="I43" s="24">
        <v>1</v>
      </c>
      <c r="J43" s="24"/>
      <c r="K43" s="21">
        <f t="shared" si="0"/>
        <v>46</v>
      </c>
    </row>
    <row r="44" spans="1:11" ht="12.75">
      <c r="A44" s="76">
        <v>39</v>
      </c>
      <c r="B44" s="64" t="s">
        <v>197</v>
      </c>
      <c r="C44" s="123">
        <v>133</v>
      </c>
      <c r="D44" s="24">
        <v>94</v>
      </c>
      <c r="E44" s="24">
        <v>94</v>
      </c>
      <c r="F44" s="24"/>
      <c r="G44" s="24"/>
      <c r="H44" s="24"/>
      <c r="I44" s="24">
        <v>27</v>
      </c>
      <c r="J44" s="24"/>
      <c r="K44" s="21">
        <f t="shared" si="0"/>
        <v>-39</v>
      </c>
    </row>
    <row r="45" spans="1:11" ht="12.75">
      <c r="A45" s="76"/>
      <c r="B45" s="68" t="s">
        <v>50</v>
      </c>
      <c r="C45" s="175">
        <f aca="true" t="shared" si="1" ref="C45:I45">SUM(C6:C44)</f>
        <v>305958</v>
      </c>
      <c r="D45" s="174">
        <f t="shared" si="1"/>
        <v>290366</v>
      </c>
      <c r="E45" s="27">
        <f t="shared" si="1"/>
        <v>288639</v>
      </c>
      <c r="F45" s="27">
        <f t="shared" si="1"/>
        <v>1580</v>
      </c>
      <c r="G45" s="27">
        <f t="shared" si="1"/>
        <v>147</v>
      </c>
      <c r="H45" s="27">
        <f t="shared" si="1"/>
        <v>2</v>
      </c>
      <c r="I45" s="27">
        <f t="shared" si="1"/>
        <v>62284</v>
      </c>
      <c r="J45" s="28">
        <f>SUM(J6:J41)</f>
        <v>122</v>
      </c>
      <c r="K45" s="27">
        <f>D45-C45</f>
        <v>-15592</v>
      </c>
    </row>
    <row r="46" spans="1:11" ht="12.75">
      <c r="A46" s="76"/>
      <c r="B46" s="64" t="s">
        <v>51</v>
      </c>
      <c r="C46" s="55">
        <v>24477</v>
      </c>
      <c r="D46" s="55">
        <v>23929</v>
      </c>
      <c r="E46" s="20">
        <v>23280</v>
      </c>
      <c r="F46" s="21">
        <v>112</v>
      </c>
      <c r="G46" s="164">
        <v>537</v>
      </c>
      <c r="H46" s="164"/>
      <c r="I46" s="117">
        <v>3456</v>
      </c>
      <c r="J46" s="24">
        <v>928</v>
      </c>
      <c r="K46" s="21">
        <f>D46-C46</f>
        <v>-548</v>
      </c>
    </row>
    <row r="47" spans="1:11" ht="12.75">
      <c r="A47" s="76"/>
      <c r="B47" s="64" t="s">
        <v>52</v>
      </c>
      <c r="C47" s="55">
        <v>11229</v>
      </c>
      <c r="D47" s="55">
        <v>8605</v>
      </c>
      <c r="E47" s="20">
        <v>8598</v>
      </c>
      <c r="F47" s="21">
        <v>7</v>
      </c>
      <c r="G47" s="164"/>
      <c r="H47" s="164"/>
      <c r="I47" s="117">
        <v>928</v>
      </c>
      <c r="J47" s="37">
        <v>42</v>
      </c>
      <c r="K47" s="21">
        <f>D47-C47</f>
        <v>-2624</v>
      </c>
    </row>
    <row r="48" spans="1:11" ht="12.75">
      <c r="A48" s="76"/>
      <c r="B48" s="64" t="s">
        <v>53</v>
      </c>
      <c r="C48" s="55">
        <v>7262</v>
      </c>
      <c r="D48" s="55">
        <v>8649</v>
      </c>
      <c r="E48" s="20">
        <v>1795</v>
      </c>
      <c r="F48" s="21">
        <v>6639</v>
      </c>
      <c r="G48" s="164">
        <v>215</v>
      </c>
      <c r="H48" s="164">
        <v>7329</v>
      </c>
      <c r="I48" s="117">
        <v>478</v>
      </c>
      <c r="J48" s="24">
        <v>4</v>
      </c>
      <c r="K48" s="21">
        <f>D48-C48</f>
        <v>1387</v>
      </c>
    </row>
    <row r="49" spans="1:11" ht="12.75">
      <c r="A49" s="76"/>
      <c r="B49" s="69" t="s">
        <v>54</v>
      </c>
      <c r="C49" s="29">
        <f>SUM(C45:C48)</f>
        <v>348926</v>
      </c>
      <c r="D49" s="27">
        <f aca="true" t="shared" si="2" ref="D49:I49">SUM(D45:D48)</f>
        <v>331549</v>
      </c>
      <c r="E49" s="27">
        <f t="shared" si="2"/>
        <v>322312</v>
      </c>
      <c r="F49" s="27">
        <f t="shared" si="2"/>
        <v>8338</v>
      </c>
      <c r="G49" s="165">
        <f>SUM(G45:G48)</f>
        <v>899</v>
      </c>
      <c r="H49" s="165">
        <f>SUM(H45:H48)</f>
        <v>7331</v>
      </c>
      <c r="I49" s="139">
        <f t="shared" si="2"/>
        <v>67146</v>
      </c>
      <c r="J49" s="28">
        <f>SUM(J43:J48)</f>
        <v>1096</v>
      </c>
      <c r="K49" s="27">
        <f>D49-C49</f>
        <v>-17377</v>
      </c>
    </row>
  </sheetData>
  <sheetProtection/>
  <mergeCells count="3">
    <mergeCell ref="A2:J2"/>
    <mergeCell ref="E3:F3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G44"/>
  <sheetViews>
    <sheetView zoomScalePageLayoutView="0" workbookViewId="0" topLeftCell="A1">
      <selection activeCell="A1" sqref="A1:F43"/>
    </sheetView>
  </sheetViews>
  <sheetFormatPr defaultColWidth="9.00390625" defaultRowHeight="12.75"/>
  <cols>
    <col min="1" max="1" width="5.125" style="0" customWidth="1"/>
    <col min="2" max="2" width="16.125" style="0" customWidth="1"/>
    <col min="3" max="3" width="15.00390625" style="0" customWidth="1"/>
    <col min="4" max="4" width="15.875" style="0" customWidth="1"/>
    <col min="5" max="5" width="14.00390625" style="0" customWidth="1"/>
    <col min="6" max="6" width="14.75390625" style="0" customWidth="1"/>
  </cols>
  <sheetData>
    <row r="1" ht="12.75">
      <c r="F1" s="32" t="s">
        <v>95</v>
      </c>
    </row>
    <row r="2" spans="1:6" ht="14.25">
      <c r="A2" s="189" t="s">
        <v>96</v>
      </c>
      <c r="B2" s="189"/>
      <c r="C2" s="189"/>
      <c r="D2" s="189"/>
      <c r="E2" s="189"/>
      <c r="F2" s="189"/>
    </row>
    <row r="3" spans="1:6" ht="12.75">
      <c r="A3" s="4"/>
      <c r="B3" s="4"/>
      <c r="C3" s="4"/>
      <c r="D3" s="4"/>
      <c r="E3" s="4"/>
      <c r="F3" s="4"/>
    </row>
    <row r="4" spans="1:6" ht="28.5" customHeight="1">
      <c r="A4" s="107" t="s">
        <v>2</v>
      </c>
      <c r="B4" s="7" t="s">
        <v>3</v>
      </c>
      <c r="C4" s="108" t="s">
        <v>174</v>
      </c>
      <c r="D4" s="109" t="s">
        <v>177</v>
      </c>
      <c r="E4" s="109" t="s">
        <v>175</v>
      </c>
      <c r="F4" s="109" t="s">
        <v>176</v>
      </c>
    </row>
    <row r="5" spans="1:6" ht="12.75">
      <c r="A5" s="105">
        <v>1</v>
      </c>
      <c r="B5" s="47" t="s">
        <v>14</v>
      </c>
      <c r="C5" s="153">
        <v>22.1</v>
      </c>
      <c r="D5" s="38">
        <f>'т.4.1'!D5/'т.2'!D6</f>
        <v>32.10997171145686</v>
      </c>
      <c r="E5" s="38">
        <v>0.8</v>
      </c>
      <c r="F5" s="38">
        <v>3.5</v>
      </c>
    </row>
    <row r="6" spans="1:6" ht="12.75">
      <c r="A6" s="105">
        <v>2</v>
      </c>
      <c r="B6" s="47" t="s">
        <v>15</v>
      </c>
      <c r="C6" s="153">
        <v>4.7</v>
      </c>
      <c r="D6" s="38">
        <f>'т.4.1'!D6/'т.2'!D7</f>
        <v>8.946644920782852</v>
      </c>
      <c r="E6" s="38">
        <f>'т.6'!D6/'т.4.1'!D6</f>
        <v>2.1149977864006875</v>
      </c>
      <c r="F6" s="38">
        <f>'т.4.2'!D7/'т.4.1'!D6*100</f>
        <v>7.183520404177192</v>
      </c>
    </row>
    <row r="7" spans="1:6" ht="12.75">
      <c r="A7" s="105">
        <v>3</v>
      </c>
      <c r="B7" s="47" t="s">
        <v>16</v>
      </c>
      <c r="C7" s="153">
        <v>26.5</v>
      </c>
      <c r="D7" s="38">
        <v>54.5</v>
      </c>
      <c r="E7" s="38">
        <v>0.7</v>
      </c>
      <c r="F7" s="38">
        <f>'т.4.2'!D8/'т.4.1'!D7*100</f>
        <v>1.243763712844306</v>
      </c>
    </row>
    <row r="8" spans="1:6" ht="12.75">
      <c r="A8" s="105">
        <v>4</v>
      </c>
      <c r="B8" s="47" t="s">
        <v>17</v>
      </c>
      <c r="C8" s="153">
        <v>11.3</v>
      </c>
      <c r="D8" s="38">
        <v>17.4</v>
      </c>
      <c r="E8" s="38">
        <f>'т.6'!D8/'т.4.1'!D8</f>
        <v>1.2860101047547425</v>
      </c>
      <c r="F8" s="38">
        <f>'т.4.2'!D9/'т.4.1'!D8*100</f>
        <v>9.573037040175404</v>
      </c>
    </row>
    <row r="9" spans="1:6" ht="12.75">
      <c r="A9" s="105">
        <v>5</v>
      </c>
      <c r="B9" s="47" t="s">
        <v>18</v>
      </c>
      <c r="C9" s="153">
        <v>6.1</v>
      </c>
      <c r="D9" s="38">
        <v>12.7</v>
      </c>
      <c r="E9" s="38">
        <v>1.5</v>
      </c>
      <c r="F9" s="38">
        <f>'т.4.2'!D10/'т.4.1'!D9*100</f>
        <v>4.529832935560859</v>
      </c>
    </row>
    <row r="10" spans="1:6" ht="12.75">
      <c r="A10" s="105">
        <v>6</v>
      </c>
      <c r="B10" s="47" t="s">
        <v>19</v>
      </c>
      <c r="C10" s="153">
        <v>16.9</v>
      </c>
      <c r="D10" s="38">
        <f>'т.4.1'!D10/'т.2'!D11</f>
        <v>24.631633535004323</v>
      </c>
      <c r="E10" s="38">
        <f>'т.6'!D10/'т.4.1'!D10</f>
        <v>0.9478785071652139</v>
      </c>
      <c r="F10" s="38">
        <f>'т.4.2'!D11/'т.4.1'!D10*100</f>
        <v>1.035833087708956</v>
      </c>
    </row>
    <row r="11" spans="1:6" ht="12.75">
      <c r="A11" s="105">
        <v>7</v>
      </c>
      <c r="B11" s="47" t="s">
        <v>20</v>
      </c>
      <c r="C11" s="153">
        <v>10.5</v>
      </c>
      <c r="D11" s="38">
        <v>15.2</v>
      </c>
      <c r="E11" s="38">
        <f>'т.6'!D11/'т.4.1'!D11</f>
        <v>1.474358732642653</v>
      </c>
      <c r="F11" s="38">
        <f>'т.4.2'!D12/'т.4.1'!D11*100</f>
        <v>2.9308345666908626</v>
      </c>
    </row>
    <row r="12" spans="1:6" ht="12.75">
      <c r="A12" s="105">
        <v>8</v>
      </c>
      <c r="B12" s="47" t="s">
        <v>21</v>
      </c>
      <c r="C12" s="153">
        <v>24.5</v>
      </c>
      <c r="D12" s="38">
        <f>'т.4.1'!D12/'т.2'!D13</f>
        <v>24.874026893135174</v>
      </c>
      <c r="E12" s="38">
        <f>'т.6'!D12/'т.4.1'!D12</f>
        <v>1.4806005254123158</v>
      </c>
      <c r="F12" s="38">
        <f>'т.4.2'!D13/'т.4.1'!D12*100</f>
        <v>3.7110801301201617</v>
      </c>
    </row>
    <row r="13" spans="1:6" ht="12.75">
      <c r="A13" s="105">
        <v>9</v>
      </c>
      <c r="B13" s="47" t="s">
        <v>22</v>
      </c>
      <c r="C13" s="153">
        <v>16.6</v>
      </c>
      <c r="D13" s="38">
        <f>'т.4.1'!D13/'т.2'!D14</f>
        <v>23.423801369863014</v>
      </c>
      <c r="E13" s="38">
        <f>'т.6'!D13/'т.4.1'!D13</f>
        <v>1.0303843603306302</v>
      </c>
      <c r="F13" s="38">
        <f>'т.4.2'!D14/'т.4.1'!D13*100</f>
        <v>4.721350508842741</v>
      </c>
    </row>
    <row r="14" spans="1:6" ht="12.75">
      <c r="A14" s="105">
        <v>10</v>
      </c>
      <c r="B14" s="47" t="s">
        <v>23</v>
      </c>
      <c r="C14" s="153">
        <v>11.2</v>
      </c>
      <c r="D14" s="38">
        <f>'т.4.1'!D14/'т.2'!D15</f>
        <v>19.72663867340403</v>
      </c>
      <c r="E14" s="38">
        <v>1.3</v>
      </c>
      <c r="F14" s="38">
        <f>'т.4.2'!D15/'т.4.1'!D14*100</f>
        <v>3.5691737108511106</v>
      </c>
    </row>
    <row r="15" spans="1:6" ht="12.75">
      <c r="A15" s="105">
        <v>11</v>
      </c>
      <c r="B15" s="47" t="s">
        <v>24</v>
      </c>
      <c r="C15" s="153">
        <v>9.9</v>
      </c>
      <c r="D15" s="38">
        <f>'т.4.1'!D15/'т.2'!D16</f>
        <v>15.583388704318937</v>
      </c>
      <c r="E15" s="38">
        <f>'т.6'!D15/'т.4.1'!D15</f>
        <v>1.7836609388990747</v>
      </c>
      <c r="F15" s="38">
        <f>'т.4.2'!D16/'т.4.1'!D15*100</f>
        <v>3.390611009252548</v>
      </c>
    </row>
    <row r="16" spans="1:6" ht="12.75">
      <c r="A16" s="105">
        <v>12</v>
      </c>
      <c r="B16" s="47" t="s">
        <v>25</v>
      </c>
      <c r="C16" s="153">
        <v>10.5</v>
      </c>
      <c r="D16" s="38">
        <f>'т.4.1'!D16/'т.2'!D17</f>
        <v>10.728994657600778</v>
      </c>
      <c r="E16" s="38">
        <f>'т.6'!D16/'т.4.1'!D16</f>
        <v>1.5746005160472591</v>
      </c>
      <c r="F16" s="38">
        <f>'т.4.2'!D17/'т.4.1'!D16*100</f>
        <v>5.565614956317052</v>
      </c>
    </row>
    <row r="17" spans="1:6" ht="12.75">
      <c r="A17" s="105">
        <v>13</v>
      </c>
      <c r="B17" s="47" t="s">
        <v>26</v>
      </c>
      <c r="C17" s="153">
        <v>15.1</v>
      </c>
      <c r="D17" s="38">
        <f>'т.4.1'!D17/'т.2'!D18</f>
        <v>18.336935074696985</v>
      </c>
      <c r="E17" s="38">
        <v>1.1</v>
      </c>
      <c r="F17" s="38">
        <f>'т.4.2'!D18/'т.4.1'!D17*100</f>
        <v>3.323939331830293</v>
      </c>
    </row>
    <row r="18" spans="1:6" ht="12.75">
      <c r="A18" s="105">
        <v>14</v>
      </c>
      <c r="B18" s="47" t="s">
        <v>27</v>
      </c>
      <c r="C18" s="153">
        <v>4.7</v>
      </c>
      <c r="D18" s="38">
        <f>'т.4.1'!D18/'т.2'!D19</f>
        <v>10.228170300194042</v>
      </c>
      <c r="E18" s="38">
        <f>'т.6'!D18/'т.4.1'!D18</f>
        <v>1.8481346739724804</v>
      </c>
      <c r="F18" s="38">
        <f>'т.4.2'!D19/'т.4.1'!D18*100</f>
        <v>5.63726857793302</v>
      </c>
    </row>
    <row r="19" spans="1:6" ht="12.75">
      <c r="A19" s="105">
        <v>15</v>
      </c>
      <c r="B19" s="47" t="s">
        <v>28</v>
      </c>
      <c r="C19" s="173">
        <v>3.3</v>
      </c>
      <c r="D19" s="38">
        <f>'т.4.1'!D19/'т.2'!D20</f>
        <v>16.505131128848348</v>
      </c>
      <c r="E19" s="38">
        <f>'т.6'!D19/'т.4.1'!D19</f>
        <v>1.3675894399210462</v>
      </c>
      <c r="F19" s="38">
        <f>'т.4.2'!D20/'т.4.1'!D19*100</f>
        <v>3.766099185788305</v>
      </c>
    </row>
    <row r="20" spans="1:6" ht="12.75">
      <c r="A20" s="105">
        <v>16</v>
      </c>
      <c r="B20" s="47" t="s">
        <v>29</v>
      </c>
      <c r="C20" s="153">
        <v>21.3</v>
      </c>
      <c r="D20" s="38">
        <f>'т.4.1'!D20/'т.2'!D21</f>
        <v>26.292561011467214</v>
      </c>
      <c r="E20" s="38">
        <f>'т.6'!D20/'т.4.1'!D20</f>
        <v>0.6467943771597275</v>
      </c>
      <c r="F20" s="38">
        <f>'т.4.2'!D21/'т.4.1'!D20*100</f>
        <v>3.59311571107458</v>
      </c>
    </row>
    <row r="21" spans="1:6" ht="12.75">
      <c r="A21" s="105">
        <v>17</v>
      </c>
      <c r="B21" s="47" t="s">
        <v>30</v>
      </c>
      <c r="C21" s="153">
        <v>9</v>
      </c>
      <c r="D21" s="38">
        <f>'т.4.1'!D21/'т.2'!D22</f>
        <v>13.797659397582656</v>
      </c>
      <c r="E21" s="38">
        <f>'т.6'!D21/'т.4.1'!D21</f>
        <v>1.6887334649647283</v>
      </c>
      <c r="F21" s="38">
        <f>'т.4.2'!D22/'т.4.1'!D21*100</f>
        <v>5.551693131992918</v>
      </c>
    </row>
    <row r="22" spans="1:6" ht="12.75">
      <c r="A22" s="105">
        <v>18</v>
      </c>
      <c r="B22" s="47" t="s">
        <v>31</v>
      </c>
      <c r="C22" s="153">
        <v>22.7</v>
      </c>
      <c r="D22" s="38">
        <f>'т.4.1'!D22/'т.2'!D23</f>
        <v>25.09122807017544</v>
      </c>
      <c r="E22" s="38">
        <f>'т.6'!D22/'т.4.1'!D22</f>
        <v>1.0008090776514773</v>
      </c>
      <c r="F22" s="38">
        <f>'т.4.2'!D23/'т.4.1'!D22*100</f>
        <v>3.1004654693649236</v>
      </c>
    </row>
    <row r="23" spans="1:6" ht="12.75">
      <c r="A23" s="105">
        <v>19</v>
      </c>
      <c r="B23" s="47" t="s">
        <v>32</v>
      </c>
      <c r="C23" s="153">
        <v>12.7</v>
      </c>
      <c r="D23" s="38">
        <f>'т.4.1'!D23/'т.2'!D24</f>
        <v>15.521509964359218</v>
      </c>
      <c r="E23" s="38">
        <f>'т.6'!D23/'т.4.1'!D23</f>
        <v>1.2015400835694234</v>
      </c>
      <c r="F23" s="38">
        <f>'т.4.2'!D24/'т.4.1'!D23*100</f>
        <v>2.185935498893934</v>
      </c>
    </row>
    <row r="24" spans="1:6" ht="12.75">
      <c r="A24" s="105">
        <v>20</v>
      </c>
      <c r="B24" s="47" t="s">
        <v>33</v>
      </c>
      <c r="C24" s="153">
        <v>13.5</v>
      </c>
      <c r="D24" s="38">
        <f>'т.4.1'!D24/'т.2'!D25</f>
        <v>18.610309588217614</v>
      </c>
      <c r="E24" s="38">
        <f>'т.6'!D24/'т.4.1'!D24</f>
        <v>0.8187074527791461</v>
      </c>
      <c r="F24" s="38">
        <f>'т.4.2'!D25/'т.4.1'!D24*100</f>
        <v>1.2678365217672187</v>
      </c>
    </row>
    <row r="25" spans="1:6" ht="12.75">
      <c r="A25" s="105">
        <v>21</v>
      </c>
      <c r="B25" s="47" t="s">
        <v>34</v>
      </c>
      <c r="C25" s="153">
        <v>10.4</v>
      </c>
      <c r="D25" s="38">
        <v>16.1</v>
      </c>
      <c r="E25" s="38">
        <v>1.2</v>
      </c>
      <c r="F25" s="38">
        <v>5.6</v>
      </c>
    </row>
    <row r="26" spans="1:6" ht="12.75">
      <c r="A26" s="105">
        <v>22</v>
      </c>
      <c r="B26" s="47" t="s">
        <v>35</v>
      </c>
      <c r="C26" s="153">
        <v>22.7</v>
      </c>
      <c r="D26" s="38">
        <f>'т.4.1'!D26/'т.2'!D27</f>
        <v>37.125472093999164</v>
      </c>
      <c r="E26" s="38">
        <f>'т.6'!D26/'т.4.1'!D26</f>
        <v>0.34089521871820955</v>
      </c>
      <c r="F26" s="38">
        <f>'т.4.2'!D27/'т.4.1'!D26*100</f>
        <v>1.5022041369955916</v>
      </c>
    </row>
    <row r="27" spans="1:6" ht="12.75">
      <c r="A27" s="105">
        <v>23</v>
      </c>
      <c r="B27" s="47" t="s">
        <v>36</v>
      </c>
      <c r="C27" s="153">
        <v>15.3</v>
      </c>
      <c r="D27" s="38">
        <f>'т.4.1'!D27/'т.2'!D28</f>
        <v>27.800242424242423</v>
      </c>
      <c r="E27" s="38">
        <f>'т.6'!D27/'т.4.1'!D27</f>
        <v>0.5094614391851826</v>
      </c>
      <c r="F27" s="38">
        <f>'т.4.2'!D28/'т.4.1'!D27*100</f>
        <v>4.019149604101992</v>
      </c>
    </row>
    <row r="28" spans="1:6" ht="12.75">
      <c r="A28" s="105">
        <v>24</v>
      </c>
      <c r="B28" s="47" t="s">
        <v>37</v>
      </c>
      <c r="C28" s="153">
        <v>9.9</v>
      </c>
      <c r="D28" s="38">
        <v>15.9</v>
      </c>
      <c r="E28" s="38">
        <v>1.3</v>
      </c>
      <c r="F28" s="38">
        <v>8.4</v>
      </c>
    </row>
    <row r="29" spans="1:6" ht="12.75">
      <c r="A29" s="105">
        <v>25</v>
      </c>
      <c r="B29" s="47" t="s">
        <v>38</v>
      </c>
      <c r="C29" s="153">
        <v>12.8</v>
      </c>
      <c r="D29" s="38">
        <f>'т.4.1'!D29/'т.2'!D30</f>
        <v>20.46192149970709</v>
      </c>
      <c r="E29" s="38">
        <f>'т.6'!D29/'т.4.1'!D29</f>
        <v>1.0866436673012965</v>
      </c>
      <c r="F29" s="38">
        <f>'т.4.2'!D30/'т.4.1'!D29*100</f>
        <v>3.784397650438277</v>
      </c>
    </row>
    <row r="30" spans="1:6" ht="12.75">
      <c r="A30" s="105">
        <v>26</v>
      </c>
      <c r="B30" s="47" t="s">
        <v>39</v>
      </c>
      <c r="C30" s="153">
        <v>12.7</v>
      </c>
      <c r="D30" s="38">
        <f>'т.4.1'!D30/'т.2'!D31</f>
        <v>22.63915879142819</v>
      </c>
      <c r="E30" s="38">
        <f>'т.6'!D30/'т.4.1'!D30</f>
        <v>1.275475048210338</v>
      </c>
      <c r="F30" s="38">
        <f>'т.4.2'!D31/'т.4.1'!D30*100</f>
        <v>2.36994967311039</v>
      </c>
    </row>
    <row r="31" spans="1:6" ht="12.75">
      <c r="A31" s="105">
        <v>27</v>
      </c>
      <c r="B31" s="47" t="s">
        <v>40</v>
      </c>
      <c r="C31" s="153">
        <v>18.3</v>
      </c>
      <c r="D31" s="38">
        <f>'т.4.1'!D31/'т.2'!D32</f>
        <v>21.559595391964034</v>
      </c>
      <c r="E31" s="38">
        <f>'т.6'!D31/'т.4.1'!D31</f>
        <v>1.2334844247275534</v>
      </c>
      <c r="F31" s="38">
        <f>'т.4.2'!D32/'т.4.1'!D31*100</f>
        <v>5.820363714085384</v>
      </c>
    </row>
    <row r="32" spans="1:6" ht="12.75">
      <c r="A32" s="105">
        <v>28</v>
      </c>
      <c r="B32" s="47" t="s">
        <v>41</v>
      </c>
      <c r="C32" s="153">
        <v>16.7</v>
      </c>
      <c r="D32" s="38">
        <f>'т.4.1'!D32/'т.2'!D33</f>
        <v>20.223175965665234</v>
      </c>
      <c r="E32" s="38">
        <f>'т.6'!D32/'т.4.1'!D32</f>
        <v>1.5048732943469785</v>
      </c>
      <c r="F32" s="38">
        <f>'т.4.2'!D33/'т.4.1'!D32*100</f>
        <v>5.256083757781551</v>
      </c>
    </row>
    <row r="33" spans="1:6" ht="12.75">
      <c r="A33" s="105">
        <v>29</v>
      </c>
      <c r="B33" s="47" t="s">
        <v>42</v>
      </c>
      <c r="C33" s="153">
        <v>22.7</v>
      </c>
      <c r="D33" s="38">
        <f>'т.4.1'!D33/'т.2'!D34</f>
        <v>42.88519874476987</v>
      </c>
      <c r="E33" s="38">
        <v>0.9</v>
      </c>
      <c r="F33" s="38">
        <f>'т.4.2'!D34/'т.4.1'!D33*100</f>
        <v>0.9884568243766502</v>
      </c>
    </row>
    <row r="34" spans="1:6" ht="12.75">
      <c r="A34" s="105">
        <v>30</v>
      </c>
      <c r="B34" s="47" t="s">
        <v>43</v>
      </c>
      <c r="C34" s="153">
        <v>10.8</v>
      </c>
      <c r="D34" s="38">
        <f>'т.4.1'!D34/'т.2'!D35</f>
        <v>18.868560893612408</v>
      </c>
      <c r="E34" s="38">
        <f>'т.6'!D34/'т.4.1'!D34</f>
        <v>1.2989188847442625</v>
      </c>
      <c r="F34" s="38">
        <f>'т.4.2'!D35/'т.4.1'!D34*100</f>
        <v>3.4192209762798367</v>
      </c>
    </row>
    <row r="35" spans="1:6" ht="12.75">
      <c r="A35" s="105">
        <v>31</v>
      </c>
      <c r="B35" s="47" t="s">
        <v>44</v>
      </c>
      <c r="C35" s="153">
        <v>12.9</v>
      </c>
      <c r="D35" s="38">
        <f>'т.4.1'!D35/'т.2'!D36</f>
        <v>17.069973655464885</v>
      </c>
      <c r="E35" s="38">
        <f>'т.6'!D35/'т.4.1'!D35</f>
        <v>1.3137619513664083</v>
      </c>
      <c r="F35" s="38">
        <f>'т.4.2'!D36/'т.4.1'!D35*100</f>
        <v>3.3652036437551756</v>
      </c>
    </row>
    <row r="36" spans="1:6" ht="12.75">
      <c r="A36" s="105">
        <v>32</v>
      </c>
      <c r="B36" s="47" t="s">
        <v>45</v>
      </c>
      <c r="C36" s="153">
        <v>3.5</v>
      </c>
      <c r="D36" s="38">
        <f>'т.4.1'!D36/'т.2'!D37</f>
        <v>10.693243008511377</v>
      </c>
      <c r="E36" s="38">
        <v>2.2</v>
      </c>
      <c r="F36" s="38">
        <f>'т.4.2'!D37/'т.4.1'!D36*100</f>
        <v>5.159922678319066</v>
      </c>
    </row>
    <row r="37" spans="1:7" ht="12.75">
      <c r="A37" s="105">
        <v>33</v>
      </c>
      <c r="B37" s="47" t="s">
        <v>46</v>
      </c>
      <c r="C37" s="153">
        <v>3.5</v>
      </c>
      <c r="D37" s="38">
        <v>10</v>
      </c>
      <c r="E37" s="38">
        <v>2</v>
      </c>
      <c r="F37" s="38">
        <v>7.8</v>
      </c>
      <c r="G37" t="s">
        <v>248</v>
      </c>
    </row>
    <row r="38" spans="1:6" ht="12.75">
      <c r="A38" s="105">
        <v>34</v>
      </c>
      <c r="B38" s="47" t="s">
        <v>47</v>
      </c>
      <c r="C38" s="153">
        <v>1.4</v>
      </c>
      <c r="D38" s="38">
        <f>'т.4.1'!D38/'т.2'!D39</f>
        <v>6.295893356267469</v>
      </c>
      <c r="E38" s="38">
        <f>'т.6'!D38/'т.4.1'!D38</f>
        <v>3.0571177484387557</v>
      </c>
      <c r="F38" s="38">
        <f>'т.4.2'!D39/'т.4.1'!D38*100</f>
        <v>6.153453861617866</v>
      </c>
    </row>
    <row r="39" spans="1:6" ht="12.75">
      <c r="A39" s="105">
        <v>35</v>
      </c>
      <c r="B39" s="30" t="s">
        <v>65</v>
      </c>
      <c r="C39" s="153">
        <v>14.5</v>
      </c>
      <c r="D39" s="38">
        <f>'т.4.1'!D39/'т.2'!D40</f>
        <v>27.6043507817811</v>
      </c>
      <c r="E39" s="38">
        <f>'т.6'!D39/'т.4.1'!D39</f>
        <v>0.9546618726296606</v>
      </c>
      <c r="F39" s="38">
        <f>'т.4.2'!D40/'т.4.1'!D39*100</f>
        <v>1.9332118406146876</v>
      </c>
    </row>
    <row r="40" spans="1:6" ht="12.75">
      <c r="A40" s="105">
        <v>36</v>
      </c>
      <c r="B40" s="30" t="s">
        <v>192</v>
      </c>
      <c r="C40" s="153">
        <v>2.2</v>
      </c>
      <c r="D40" s="38">
        <v>7.6</v>
      </c>
      <c r="E40" s="38">
        <v>2.8</v>
      </c>
      <c r="F40" s="38">
        <v>1.6</v>
      </c>
    </row>
    <row r="41" spans="1:6" ht="12.75">
      <c r="A41" s="110"/>
      <c r="B41" s="29" t="s">
        <v>50</v>
      </c>
      <c r="C41" s="156">
        <v>6.6</v>
      </c>
      <c r="D41" s="41">
        <f>'т.4.1'!D44/'т.2'!D45</f>
        <v>15.134423703055397</v>
      </c>
      <c r="E41" s="41">
        <f>'т.6'!D44/'т.4.1'!D44</f>
        <v>1.4465828539891847</v>
      </c>
      <c r="F41" s="41">
        <f>'т.4.2'!D45*100/'т.4.1'!D44</f>
        <v>4.5629519092783974</v>
      </c>
    </row>
    <row r="42" spans="1:6" ht="15">
      <c r="A42" s="110"/>
      <c r="B42" s="30" t="s">
        <v>51</v>
      </c>
      <c r="C42" s="155">
        <v>5.1</v>
      </c>
      <c r="D42" s="38">
        <f>'т.4.1'!D45/'т.2'!D46</f>
        <v>53.44932265400969</v>
      </c>
      <c r="E42" s="38">
        <f>'т.6'!D45/'т.4.1'!D45</f>
        <v>0.41589813511231816</v>
      </c>
      <c r="F42" s="38">
        <f>'т.4.2'!D46*100/'т.4.1'!D45</f>
        <v>1.4756422518760803</v>
      </c>
    </row>
    <row r="43" spans="1:6" ht="12.75">
      <c r="A43" s="110"/>
      <c r="B43" s="29" t="s">
        <v>54</v>
      </c>
      <c r="C43" s="154">
        <v>8.7</v>
      </c>
      <c r="D43" s="41">
        <v>17.8</v>
      </c>
      <c r="E43" s="41">
        <f>'т.6'!D48/'т.4.1'!D48</f>
        <v>1.229419540588364</v>
      </c>
      <c r="F43" s="41">
        <f>'т.4.2'!D49*100/'т.4.1'!D48</f>
        <v>3.984677064716134</v>
      </c>
    </row>
    <row r="44" ht="12.75">
      <c r="C44" s="140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маша</cp:lastModifiedBy>
  <cp:lastPrinted>2016-03-14T07:22:42Z</cp:lastPrinted>
  <dcterms:created xsi:type="dcterms:W3CDTF">2007-03-16T06:24:35Z</dcterms:created>
  <dcterms:modified xsi:type="dcterms:W3CDTF">2016-04-11T01:07:21Z</dcterms:modified>
  <cp:category/>
  <cp:version/>
  <cp:contentType/>
  <cp:contentStatus/>
</cp:coreProperties>
</file>